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FIN\RPT\WUFK\klient\EFOS\2024_Sprawozdania\półroczne  122024\"/>
    </mc:Choice>
  </mc:AlternateContent>
  <xr:revisionPtr revIDLastSave="0" documentId="8_{F065EF38-EE46-4A5A-8C2E-EF15C45246FE}" xr6:coauthVersionLast="47" xr6:coauthVersionMax="47" xr10:uidLastSave="{00000000-0000-0000-0000-000000000000}"/>
  <bookViews>
    <workbookView xWindow="-110" yWindow="-110" windowWidth="19420" windowHeight="10420" tabRatio="929" xr2:uid="{00000000-000D-0000-FFFF-FFFF00000000}"/>
  </bookViews>
  <sheets>
    <sheet name="Fundusz Gwarantowany" sheetId="1" r:id="rId1"/>
    <sheet name="Fundusz Stabilnego Wzrostu" sheetId="194" r:id="rId2"/>
    <sheet name="Fundusz Dynamiczny" sheetId="4" r:id="rId3"/>
    <sheet name="Fundusz Obligacji" sheetId="5" r:id="rId4"/>
    <sheet name="Fundusz Aktywnej Alokacji" sheetId="10" r:id="rId5"/>
    <sheet name="Fundusz Akcji Plus" sheetId="11" r:id="rId6"/>
    <sheet name="Fundusz Akcji Małych i ŚS" sheetId="16" r:id="rId7"/>
    <sheet name="Fundusz Pieniężny" sheetId="17" r:id="rId8"/>
    <sheet name="Fundusz Polskich Obl. Skarb." sheetId="81" r:id="rId9"/>
    <sheet name="Fundusz Selektywny" sheetId="78" r:id="rId10"/>
    <sheet name="Fundusz Akcji Glob." sheetId="79" r:id="rId11"/>
    <sheet name="Fundusz Obligacji Glob." sheetId="122" r:id="rId12"/>
    <sheet name="Fundusz Energetyczny" sheetId="121" r:id="rId13"/>
    <sheet name="Fundusz POSBis" sheetId="230" r:id="rId14"/>
    <sheet name="Fundusz Zachowawczy" sheetId="231" r:id="rId15"/>
    <sheet name="Portfel Aktywnej Alokacji" sheetId="120" r:id="rId16"/>
    <sheet name="Portfel Dynamiczny" sheetId="69" r:id="rId17"/>
    <sheet name="Portfel Stabilnego Wzrostu" sheetId="67" r:id="rId18"/>
    <sheet name="Portfel ARR" sheetId="53" r:id="rId19"/>
    <sheet name="Portfel ARW" sheetId="94" r:id="rId20"/>
    <sheet name="Portfel OZ" sheetId="93" r:id="rId21"/>
    <sheet name="Fundusz Konserwatywny" sheetId="95" r:id="rId22"/>
    <sheet name="Fundusz Zrównoważony" sheetId="6" r:id="rId23"/>
    <sheet name="Fundusz Aktywny" sheetId="7" r:id="rId24"/>
    <sheet name="Fundusz Międzynarodowy" sheetId="8" r:id="rId25"/>
    <sheet name="Fundusz Azjatycki" sheetId="9" r:id="rId26"/>
    <sheet name="Aktywny - Surowce i Nowe Gosp." sheetId="13" r:id="rId27"/>
    <sheet name="Zabezpieczony - Dalekiego Wsch." sheetId="58" r:id="rId28"/>
    <sheet name="Zaabezpieczony - Europy Wsch." sheetId="61" r:id="rId29"/>
    <sheet name="Strategii Multiobligacyjnych" sheetId="60" r:id="rId30"/>
    <sheet name="Zabezpieczony - Rynku Polskiego" sheetId="84" r:id="rId31"/>
    <sheet name="Allianz Obligacji Plus" sheetId="22" r:id="rId32"/>
    <sheet name="Allianz Akcji Małych i ŚS" sheetId="29" r:id="rId33"/>
    <sheet name="Allianz Konserw." sheetId="30" r:id="rId34"/>
    <sheet name="Allianz Polskich Obl.Skarb." sheetId="48" r:id="rId35"/>
    <sheet name="Allianz Dyn.Multistrategia" sheetId="196" r:id="rId36"/>
    <sheet name="Allianz Def.Multistrategia" sheetId="209" r:id="rId37"/>
    <sheet name="Allianz Zbal.Multistrategia" sheetId="210" r:id="rId38"/>
    <sheet name="Franklin EDF" sheetId="96" r:id="rId39"/>
    <sheet name="Franklin GFS" sheetId="151" r:id="rId40"/>
    <sheet name="Franklin USO" sheetId="152" r:id="rId41"/>
    <sheet name="Investor Fun.Dyw. Wzr" sheetId="123" r:id="rId42"/>
    <sheet name="Investor TOP MISS" sheetId="33" r:id="rId43"/>
    <sheet name="Investor Zrównoważony" sheetId="34" r:id="rId44"/>
    <sheet name="Investor Quality" sheetId="124" r:id="rId45"/>
    <sheet name="Investor RWS" sheetId="57" r:id="rId46"/>
    <sheet name="Investor Doch" sheetId="43" r:id="rId47"/>
    <sheet name="Investor Gold" sheetId="55" r:id="rId48"/>
    <sheet name="Investor Indie i Chiny" sheetId="189" r:id="rId49"/>
    <sheet name="JPM EMO" sheetId="24" r:id="rId50"/>
    <sheet name="JPM GH" sheetId="149" r:id="rId51"/>
    <sheet name="Esaliens Akcji" sheetId="186" r:id="rId52"/>
    <sheet name="Esaliens Obligacji" sheetId="35" r:id="rId53"/>
    <sheet name="Esaliens Kons" sheetId="153" r:id="rId54"/>
    <sheet name="Esaliens Med.i NT" sheetId="47" r:id="rId55"/>
    <sheet name="Millenium Master I" sheetId="27" r:id="rId56"/>
    <sheet name="Millenium Master V" sheetId="73" r:id="rId57"/>
    <sheet name="Millenium Master VI" sheetId="74" r:id="rId58"/>
    <sheet name="Millenium Master VII" sheetId="75" r:id="rId59"/>
    <sheet name="GS Akcji" sheetId="77" r:id="rId60"/>
    <sheet name="GS Obligacji" sheetId="36" r:id="rId61"/>
    <sheet name="GS OI" sheetId="37" r:id="rId62"/>
    <sheet name="GS Eur.SD" sheetId="115" r:id="rId63"/>
    <sheet name="GS Glob. Długu Korp." sheetId="92" r:id="rId64"/>
    <sheet name="GS Glob.SD" sheetId="90" r:id="rId65"/>
    <sheet name="GS J" sheetId="76" r:id="rId66"/>
    <sheet name="GS ORW" sheetId="136" r:id="rId67"/>
    <sheet name="Pekao ARW" sheetId="193" r:id="rId68"/>
    <sheet name="Pekao OW" sheetId="167" r:id="rId69"/>
    <sheet name="Pekao Spokojna Inw" sheetId="129" r:id="rId70"/>
    <sheet name="Pekao Surowców i Energii" sheetId="169" r:id="rId71"/>
    <sheet name="Pekao Kons." sheetId="85" r:id="rId72"/>
    <sheet name="Pekao Kons.+" sheetId="103" r:id="rId73"/>
    <sheet name="Pekao DA2" sheetId="104" r:id="rId74"/>
    <sheet name="Pekao OP" sheetId="128" r:id="rId75"/>
    <sheet name="Pekao SG" sheetId="166" r:id="rId76"/>
    <sheet name="PKO Obligacji Dług." sheetId="38" r:id="rId77"/>
    <sheet name="PZU AK" sheetId="174" r:id="rId78"/>
    <sheet name="PZU AMiŚS" sheetId="130" r:id="rId79"/>
    <sheet name="PZU M" sheetId="39" r:id="rId80"/>
    <sheet name="Schroder ISF EE" sheetId="146" r:id="rId81"/>
    <sheet name="Schroder ISF FME" sheetId="133" r:id="rId82"/>
    <sheet name="Schroder ISF GDG" sheetId="132" r:id="rId83"/>
    <sheet name="Schroder ISF GCHI" sheetId="135" r:id="rId84"/>
    <sheet name="Templeton GB" sheetId="159" r:id="rId85"/>
    <sheet name="Templeton GTR" sheetId="109" r:id="rId86"/>
    <sheet name="Generali AM" sheetId="187" r:id="rId87"/>
    <sheet name="Generali AMIŚS" sheetId="177" r:id="rId88"/>
    <sheet name="Generali ARW" sheetId="41" r:id="rId89"/>
    <sheet name="Generali KA" sheetId="64" r:id="rId90"/>
    <sheet name="Generali KO" sheetId="110" r:id="rId91"/>
    <sheet name="Generali OU" sheetId="20" r:id="rId92"/>
    <sheet name="Generali KZ" sheetId="62" r:id="rId93"/>
    <sheet name="Generali OA" sheetId="191" r:id="rId94"/>
    <sheet name="dodatkowedane" sheetId="80" r:id="rId95"/>
  </sheets>
  <definedNames>
    <definedName name="_xlnm.Print_Area" localSheetId="26">'Aktywny - Surowce i Nowe Gosp.'!$B$2:$E$73</definedName>
    <definedName name="_xlnm.Print_Area" localSheetId="36">'Allianz Def.Multistrategia'!$D$45:$E$45</definedName>
    <definedName name="_xlnm.Print_Area" localSheetId="35">'Allianz Dyn.Multistrategia'!$D$45:$E$45</definedName>
    <definedName name="_xlnm.Print_Area" localSheetId="33">'Allianz Konserw.'!$D$13</definedName>
    <definedName name="_xlnm.Print_Area" localSheetId="31">'Allianz Obligacji Plus'!$B$2:$E$74</definedName>
    <definedName name="_xlnm.Print_Area" localSheetId="34">'Allianz Polskich Obl.Skarb.'!$D$45:$E$45</definedName>
    <definedName name="_xlnm.Print_Area" localSheetId="37">'Allianz Zbal.Multistrategia'!$D$45:$E$45</definedName>
    <definedName name="_xlnm.Print_Area" localSheetId="38">'Franklin EDF'!$H$13</definedName>
    <definedName name="_xlnm.Print_Area" localSheetId="39">'Franklin GFS'!$D$45:$E$45</definedName>
    <definedName name="_xlnm.Print_Area" localSheetId="40">'Franklin USO'!$D$45:$E$45</definedName>
    <definedName name="_xlnm.Print_Area" localSheetId="10">'Fundusz Akcji Glob.'!$B$2:$E$73</definedName>
    <definedName name="_xlnm.Print_Area" localSheetId="6">'Fundusz Akcji Małych i ŚS'!$B$2:$E$73</definedName>
    <definedName name="_xlnm.Print_Area" localSheetId="5">'Fundusz Akcji Plus'!$B$2:$E$73</definedName>
    <definedName name="_xlnm.Print_Area" localSheetId="4">'Fundusz Aktywnej Alokacji'!$B$2:$E$73</definedName>
    <definedName name="_xlnm.Print_Area" localSheetId="23">'Fundusz Aktywny'!$B$2:$E$73</definedName>
    <definedName name="_xlnm.Print_Area" localSheetId="25">'Fundusz Azjatycki'!$B$2:$E$73</definedName>
    <definedName name="_xlnm.Print_Area" localSheetId="2">'Fundusz Dynamiczny'!$B$2:$E$74</definedName>
    <definedName name="_xlnm.Print_Area" localSheetId="12">'Fundusz Energetyczny'!$B$2:$E$73</definedName>
    <definedName name="_xlnm.Print_Area" localSheetId="0">'Fundusz Gwarantowany'!$B$2:$E$77</definedName>
    <definedName name="_xlnm.Print_Area" localSheetId="21">'Fundusz Konserwatywny'!$B$2:$E$74</definedName>
    <definedName name="_xlnm.Print_Area" localSheetId="24">'Fundusz Międzynarodowy'!$B$2:$E$73</definedName>
    <definedName name="_xlnm.Print_Area" localSheetId="3">'Fundusz Obligacji'!$B$2:$E$74</definedName>
    <definedName name="_xlnm.Print_Area" localSheetId="11">'Fundusz Obligacji Glob.'!$B$2:$E$73</definedName>
    <definedName name="_xlnm.Print_Area" localSheetId="7">'Fundusz Pieniężny'!$B$2:$E$73</definedName>
    <definedName name="_xlnm.Print_Area" localSheetId="8">'Fundusz Polskich Obl. Skarb.'!$B$2:$E$73</definedName>
    <definedName name="_xlnm.Print_Area" localSheetId="13">'Fundusz POSBis'!$B$2:$E$73</definedName>
    <definedName name="_xlnm.Print_Area" localSheetId="9">'Fundusz Selektywny'!$B$2:$E$73</definedName>
    <definedName name="_xlnm.Print_Area" localSheetId="14">'Fundusz Zachowawczy'!$B$2:$E$73</definedName>
    <definedName name="_xlnm.Print_Area" localSheetId="22">'Fundusz Zrównoważony'!$B$2:$E$73</definedName>
    <definedName name="_xlnm.Print_Area" localSheetId="90">'Generali KO'!$B$2:$E$74</definedName>
    <definedName name="_xlnm.Print_Area" localSheetId="62">'GS Eur.SD'!$B$2:$E$74</definedName>
    <definedName name="_xlnm.Print_Area" localSheetId="63">'GS Glob. Długu Korp.'!$B$2:$E$74</definedName>
    <definedName name="_xlnm.Print_Area" localSheetId="64">'GS Glob.SD'!$B$2:$E$74</definedName>
    <definedName name="_xlnm.Print_Area" localSheetId="41">'Investor Fun.Dyw. Wzr'!$B$2:$E$74</definedName>
    <definedName name="_xlnm.Print_Area" localSheetId="44">'Investor Quality'!$B$2:$E$74</definedName>
    <definedName name="_xlnm.Print_Area" localSheetId="73">'Pekao DA2'!$B$2:$E$74</definedName>
    <definedName name="_xlnm.Print_Area" localSheetId="71">'Pekao Kons.'!$B$2:$E$74</definedName>
    <definedName name="_xlnm.Print_Area" localSheetId="72">'Pekao Kons.+'!$B$2:$E$74</definedName>
    <definedName name="_xlnm.Print_Area" localSheetId="74">'Pekao OP'!$B$2:$E$74</definedName>
    <definedName name="_xlnm.Print_Area" localSheetId="69">'Pekao Spokojna Inw'!$B$2:$E$74</definedName>
    <definedName name="_xlnm.Print_Area" localSheetId="15">'Portfel Aktywnej Alokacji'!$B$2:$E$73</definedName>
    <definedName name="_xlnm.Print_Area" localSheetId="18">'Portfel ARR'!$B$2:$E$73</definedName>
    <definedName name="_xlnm.Print_Area" localSheetId="19">'Portfel ARW'!$B$2:$E$74</definedName>
    <definedName name="_xlnm.Print_Area" localSheetId="16">'Portfel Dynamiczny'!$B$2:$E$73</definedName>
    <definedName name="_xlnm.Print_Area" localSheetId="20">'Portfel OZ'!$B$2:$E$74</definedName>
    <definedName name="_xlnm.Print_Area" localSheetId="17">'Portfel Stabilnego Wzrostu'!$B$2:$E$73</definedName>
    <definedName name="_xlnm.Print_Area" localSheetId="78">'PZU AMiŚS'!$B$2:$E$74</definedName>
    <definedName name="_xlnm.Print_Area" localSheetId="79">'PZU M'!$B$2:$E$74</definedName>
    <definedName name="_xlnm.Print_Area" localSheetId="81">'Schroder ISF FME'!$B$2:$E$74</definedName>
    <definedName name="_xlnm.Print_Area" localSheetId="83">'Schroder ISF GCHI'!$B$2:$E$74</definedName>
    <definedName name="_xlnm.Print_Area" localSheetId="82">'Schroder ISF GDG'!$B$2:$E$74</definedName>
    <definedName name="_xlnm.Print_Area" localSheetId="85">'Templeton GTR'!$B$2:$E$74</definedName>
    <definedName name="_xlnm.Print_Area" localSheetId="28">'Zaabezpieczony - Europy Wsch.'!$B$2:$E$73</definedName>
    <definedName name="_xlnm.Print_Area" localSheetId="27">'Zabezpieczony - Dalekiego Wsch.'!$B$2:$E$73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0" i="78" l="1"/>
  <c r="D64" i="30" l="1"/>
  <c r="D70" i="27" l="1"/>
  <c r="D71" i="27"/>
  <c r="E14" i="93" l="1"/>
  <c r="E14" i="94"/>
  <c r="E14" i="53"/>
  <c r="E14" i="10" l="1"/>
  <c r="D71" i="75" l="1"/>
  <c r="D71" i="74"/>
  <c r="D71" i="73" l="1"/>
  <c r="B44" i="103" l="1"/>
  <c r="E17" i="84" l="1"/>
  <c r="E14" i="84"/>
  <c r="E11" i="84" s="1"/>
  <c r="E17" i="60"/>
  <c r="E14" i="60"/>
  <c r="E11" i="60" s="1"/>
  <c r="E17" i="61"/>
  <c r="E11" i="61"/>
  <c r="E17" i="58"/>
  <c r="E14" i="58"/>
  <c r="E11" i="58" s="1"/>
  <c r="E14" i="13"/>
  <c r="E11" i="13" s="1"/>
  <c r="E17" i="13"/>
  <c r="E17" i="9"/>
  <c r="E11" i="9"/>
  <c r="E11" i="8"/>
  <c r="E17" i="8"/>
  <c r="E17" i="7"/>
  <c r="E11" i="7"/>
  <c r="E17" i="6"/>
  <c r="E11" i="6"/>
  <c r="E17" i="95"/>
  <c r="E11" i="95"/>
  <c r="E17" i="93"/>
  <c r="E11" i="93"/>
  <c r="E17" i="94"/>
  <c r="E11" i="94"/>
  <c r="E11" i="53"/>
  <c r="E17" i="53"/>
  <c r="E14" i="67"/>
  <c r="E11" i="67" s="1"/>
  <c r="E17" i="67"/>
  <c r="E17" i="69"/>
  <c r="E14" i="69"/>
  <c r="E11" i="69" s="1"/>
  <c r="E17" i="120"/>
  <c r="E14" i="120"/>
  <c r="E11" i="120" s="1"/>
  <c r="E14" i="231"/>
  <c r="E11" i="231" s="1"/>
  <c r="E17" i="231"/>
  <c r="E14" i="230"/>
  <c r="E11" i="230" s="1"/>
  <c r="E17" i="230"/>
  <c r="E21" i="13" l="1"/>
  <c r="E21" i="9"/>
  <c r="E21" i="7"/>
  <c r="E21" i="94"/>
  <c r="E21" i="53"/>
  <c r="E21" i="67"/>
  <c r="E21" i="84"/>
  <c r="E21" i="60"/>
  <c r="E21" i="61"/>
  <c r="E21" i="58"/>
  <c r="E21" i="8"/>
  <c r="E21" i="6"/>
  <c r="E21" i="95"/>
  <c r="E21" i="93"/>
  <c r="E21" i="69"/>
  <c r="E21" i="120"/>
  <c r="E21" i="231"/>
  <c r="E21" i="230"/>
  <c r="E14" i="121" l="1"/>
  <c r="E11" i="121" s="1"/>
  <c r="E17" i="121"/>
  <c r="E14" i="122"/>
  <c r="E17" i="122"/>
  <c r="E14" i="79"/>
  <c r="E11" i="79" s="1"/>
  <c r="E17" i="79"/>
  <c r="E14" i="78"/>
  <c r="E11" i="78" s="1"/>
  <c r="E17" i="78"/>
  <c r="E17" i="81"/>
  <c r="E14" i="81"/>
  <c r="E11" i="81" s="1"/>
  <c r="E14" i="17"/>
  <c r="E11" i="17" s="1"/>
  <c r="E17" i="17"/>
  <c r="E14" i="16"/>
  <c r="E11" i="16" s="1"/>
  <c r="E17" i="16"/>
  <c r="E14" i="11"/>
  <c r="E11" i="11" s="1"/>
  <c r="E17" i="11"/>
  <c r="E11" i="10"/>
  <c r="E21" i="10" s="1"/>
  <c r="E17" i="10"/>
  <c r="E11" i="5"/>
  <c r="E11" i="4"/>
  <c r="E17" i="4"/>
  <c r="E11" i="194"/>
  <c r="E21" i="16" l="1"/>
  <c r="E21" i="121"/>
  <c r="E21" i="79"/>
  <c r="E21" i="81"/>
  <c r="E21" i="4"/>
  <c r="E21" i="194"/>
  <c r="E11" i="122"/>
  <c r="E21" i="122" s="1"/>
  <c r="E21" i="78"/>
  <c r="E21" i="17"/>
  <c r="E21" i="11"/>
  <c r="E21" i="5"/>
  <c r="E17" i="1" l="1"/>
  <c r="E11" i="1"/>
  <c r="E21" i="1" l="1"/>
  <c r="D18" i="80"/>
  <c r="D23" i="80" s="1"/>
  <c r="D71" i="7" l="1"/>
  <c r="D64" i="8" l="1"/>
  <c r="D64" i="7"/>
  <c r="D64" i="6"/>
  <c r="D64" i="95"/>
  <c r="E64" i="17" l="1"/>
  <c r="D71" i="231" l="1"/>
  <c r="D58" i="231"/>
  <c r="D73" i="231"/>
  <c r="D72" i="231"/>
  <c r="D71" i="230"/>
  <c r="D58" i="230"/>
  <c r="D73" i="230"/>
  <c r="D72" i="230"/>
  <c r="E71" i="231" l="1"/>
  <c r="D74" i="231"/>
  <c r="D75" i="231" s="1"/>
  <c r="D74" i="230"/>
  <c r="D75" i="230" s="1"/>
  <c r="E75" i="230" s="1"/>
  <c r="E77" i="230"/>
  <c r="E69" i="230"/>
  <c r="E76" i="230"/>
  <c r="E64" i="230"/>
  <c r="E62" i="230"/>
  <c r="E71" i="230"/>
  <c r="E72" i="230"/>
  <c r="E73" i="230"/>
  <c r="E58" i="230"/>
  <c r="E75" i="231" l="1"/>
  <c r="E58" i="231"/>
  <c r="E77" i="231"/>
  <c r="E72" i="231"/>
  <c r="E64" i="231"/>
  <c r="E76" i="231"/>
  <c r="E73" i="231"/>
  <c r="E62" i="231"/>
  <c r="E69" i="231"/>
  <c r="E74" i="230"/>
  <c r="E74" i="231" l="1"/>
  <c r="D58" i="122"/>
  <c r="D58" i="17" l="1"/>
  <c r="E58" i="17" s="1"/>
  <c r="D72" i="75" l="1"/>
  <c r="D70" i="75"/>
  <c r="D72" i="74"/>
  <c r="D70" i="74"/>
  <c r="D58" i="74" s="1"/>
  <c r="D72" i="73"/>
  <c r="D70" i="73"/>
  <c r="D58" i="73" s="1"/>
  <c r="D74" i="74" l="1"/>
  <c r="D76" i="74" s="1"/>
  <c r="D74" i="73"/>
  <c r="D76" i="73" s="1"/>
  <c r="D58" i="27"/>
  <c r="D74" i="27" s="1"/>
  <c r="D58" i="75"/>
  <c r="D74" i="75" l="1"/>
  <c r="D76" i="75" s="1"/>
  <c r="D58" i="1"/>
  <c r="D64" i="84" l="1"/>
  <c r="D71" i="60"/>
  <c r="D64" i="60"/>
  <c r="D64" i="61"/>
  <c r="D71" i="58"/>
  <c r="D64" i="58"/>
  <c r="D64" i="13" l="1"/>
  <c r="D71" i="13"/>
  <c r="D71" i="61" l="1"/>
  <c r="D64" i="9"/>
  <c r="D71" i="6" l="1"/>
  <c r="D71" i="1" l="1"/>
  <c r="D73" i="194" l="1"/>
  <c r="D73" i="4"/>
  <c r="D73" i="5"/>
  <c r="D73" i="1"/>
  <c r="E70" i="27"/>
  <c r="E70" i="75" l="1"/>
  <c r="E58" i="75"/>
  <c r="E74" i="75" s="1"/>
  <c r="E76" i="75" s="1"/>
  <c r="E70" i="74"/>
  <c r="E58" i="74"/>
  <c r="E74" i="74" s="1"/>
  <c r="E76" i="74" s="1"/>
  <c r="E70" i="73"/>
  <c r="E58" i="73"/>
  <c r="E74" i="73" s="1"/>
  <c r="E76" i="73" s="1"/>
  <c r="E71" i="7"/>
  <c r="E71" i="61"/>
  <c r="E71" i="58"/>
  <c r="E77" i="121"/>
  <c r="E71" i="60"/>
  <c r="E71" i="13"/>
  <c r="E62" i="121" l="1"/>
  <c r="E76" i="121"/>
  <c r="E69" i="121"/>
  <c r="E18" i="80" l="1"/>
  <c r="E23" i="80" s="1"/>
  <c r="D71" i="84" l="1"/>
  <c r="D71" i="8" l="1"/>
  <c r="D73" i="10" l="1"/>
  <c r="D73" i="11"/>
  <c r="D73" i="17"/>
  <c r="E73" i="17" s="1"/>
  <c r="D73" i="69"/>
  <c r="D73" i="7"/>
  <c r="D64" i="48"/>
  <c r="D58" i="48" s="1"/>
  <c r="D73" i="48"/>
  <c r="D64" i="196"/>
  <c r="D58" i="196" s="1"/>
  <c r="D73" i="196"/>
  <c r="D64" i="55"/>
  <c r="D58" i="55" s="1"/>
  <c r="D73" i="55"/>
  <c r="D64" i="37"/>
  <c r="D58" i="37" s="1"/>
  <c r="D73" i="37"/>
  <c r="D64" i="90"/>
  <c r="D58" i="90" s="1"/>
  <c r="D73" i="90"/>
  <c r="D64" i="153"/>
  <c r="D58" i="153" s="1"/>
  <c r="D73" i="153"/>
  <c r="D64" i="177"/>
  <c r="D58" i="177" s="1"/>
  <c r="E58" i="177" s="1"/>
  <c r="E64" i="177" s="1"/>
  <c r="D73" i="177"/>
  <c r="D64" i="110"/>
  <c r="D58" i="110" s="1"/>
  <c r="D73" i="110"/>
  <c r="D64" i="20"/>
  <c r="D58" i="20" s="1"/>
  <c r="E58" i="20" s="1"/>
  <c r="E64" i="20" s="1"/>
  <c r="D73" i="20"/>
  <c r="D71" i="4"/>
  <c r="E71" i="4" s="1"/>
  <c r="D71" i="5"/>
  <c r="E71" i="5" s="1"/>
  <c r="D71" i="10"/>
  <c r="E71" i="10" s="1"/>
  <c r="D71" i="11"/>
  <c r="E71" i="11" s="1"/>
  <c r="D71" i="16"/>
  <c r="E71" i="16" s="1"/>
  <c r="D71" i="17"/>
  <c r="E71" i="17" s="1"/>
  <c r="D71" i="81"/>
  <c r="E71" i="81" s="1"/>
  <c r="D71" i="78"/>
  <c r="E71" i="78" s="1"/>
  <c r="D71" i="79"/>
  <c r="E71" i="79" s="1"/>
  <c r="D71" i="122"/>
  <c r="E71" i="122" s="1"/>
  <c r="D71" i="121"/>
  <c r="E71" i="121" s="1"/>
  <c r="D71" i="120"/>
  <c r="E71" i="120" s="1"/>
  <c r="D71" i="69"/>
  <c r="D71" i="67"/>
  <c r="E71" i="67" s="1"/>
  <c r="D71" i="53"/>
  <c r="E71" i="53" s="1"/>
  <c r="D71" i="94"/>
  <c r="D71" i="93"/>
  <c r="E71" i="93" s="1"/>
  <c r="D71" i="194"/>
  <c r="E71" i="194" s="1"/>
  <c r="D72" i="210"/>
  <c r="D72" i="209"/>
  <c r="D58" i="84"/>
  <c r="D73" i="84"/>
  <c r="D58" i="60"/>
  <c r="D73" i="60"/>
  <c r="D58" i="61"/>
  <c r="D73" i="61"/>
  <c r="D58" i="58"/>
  <c r="D73" i="58"/>
  <c r="D58" i="13"/>
  <c r="D73" i="13"/>
  <c r="D73" i="9"/>
  <c r="D58" i="8"/>
  <c r="D73" i="8"/>
  <c r="D58" i="6"/>
  <c r="D73" i="6"/>
  <c r="D71" i="95"/>
  <c r="D58" i="95"/>
  <c r="D72" i="196"/>
  <c r="D73" i="95"/>
  <c r="D58" i="93"/>
  <c r="D58" i="94"/>
  <c r="D73" i="94"/>
  <c r="D58" i="53"/>
  <c r="D73" i="53"/>
  <c r="E73" i="53" s="1"/>
  <c r="D58" i="67"/>
  <c r="D73" i="67"/>
  <c r="D58" i="69"/>
  <c r="D58" i="120"/>
  <c r="D73" i="120"/>
  <c r="D58" i="10"/>
  <c r="D58" i="11"/>
  <c r="D58" i="16"/>
  <c r="D58" i="81"/>
  <c r="D58" i="78"/>
  <c r="D58" i="79"/>
  <c r="D58" i="121"/>
  <c r="D58" i="5"/>
  <c r="D73" i="16"/>
  <c r="D73" i="81"/>
  <c r="D73" i="78"/>
  <c r="D73" i="79"/>
  <c r="D73" i="122"/>
  <c r="D73" i="121"/>
  <c r="D72" i="10"/>
  <c r="D72" i="11"/>
  <c r="D72" i="16"/>
  <c r="D72" i="78"/>
  <c r="D72" i="79"/>
  <c r="D72" i="122"/>
  <c r="D72" i="121"/>
  <c r="D72" i="5"/>
  <c r="D58" i="4"/>
  <c r="D58" i="194"/>
  <c r="D58" i="30"/>
  <c r="D72" i="191"/>
  <c r="D72" i="62"/>
  <c r="D72" i="20"/>
  <c r="D72" i="110"/>
  <c r="D72" i="64"/>
  <c r="D72" i="41"/>
  <c r="D72" i="177"/>
  <c r="D72" i="187"/>
  <c r="D72" i="109"/>
  <c r="D72" i="159"/>
  <c r="D72" i="135"/>
  <c r="D72" i="132"/>
  <c r="D72" i="133"/>
  <c r="K21" i="133"/>
  <c r="D72" i="146"/>
  <c r="D72" i="39"/>
  <c r="D72" i="130"/>
  <c r="D72" i="174"/>
  <c r="D72" i="38"/>
  <c r="D72" i="166"/>
  <c r="D72" i="104"/>
  <c r="D72" i="103"/>
  <c r="D72" i="85"/>
  <c r="D72" i="128"/>
  <c r="D72" i="169"/>
  <c r="D72" i="129"/>
  <c r="D72" i="167"/>
  <c r="D72" i="193"/>
  <c r="D72" i="136"/>
  <c r="D72" i="76"/>
  <c r="D72" i="90"/>
  <c r="D72" i="92"/>
  <c r="D72" i="115"/>
  <c r="D72" i="37"/>
  <c r="D72" i="36"/>
  <c r="D72" i="77"/>
  <c r="D72" i="27"/>
  <c r="D72" i="47"/>
  <c r="D72" i="153"/>
  <c r="D72" i="35"/>
  <c r="D72" i="186"/>
  <c r="D72" i="149"/>
  <c r="D72" i="24"/>
  <c r="D72" i="189"/>
  <c r="D72" i="43"/>
  <c r="D72" i="55"/>
  <c r="D72" i="57"/>
  <c r="D72" i="124"/>
  <c r="D72" i="34"/>
  <c r="D72" i="33"/>
  <c r="D72" i="123"/>
  <c r="D72" i="152"/>
  <c r="D72" i="151"/>
  <c r="D72" i="96"/>
  <c r="D72" i="48"/>
  <c r="D72" i="30"/>
  <c r="D72" i="29"/>
  <c r="D72" i="22"/>
  <c r="D72" i="84"/>
  <c r="D72" i="60"/>
  <c r="D72" i="61"/>
  <c r="D72" i="58"/>
  <c r="D72" i="13"/>
  <c r="D72" i="9"/>
  <c r="D72" i="7"/>
  <c r="D72" i="6"/>
  <c r="D72" i="95"/>
  <c r="D72" i="93"/>
  <c r="D72" i="53"/>
  <c r="E72" i="53" s="1"/>
  <c r="D72" i="120"/>
  <c r="D72" i="4"/>
  <c r="E72" i="4" s="1"/>
  <c r="D72" i="194"/>
  <c r="E69" i="53"/>
  <c r="E64" i="53"/>
  <c r="D74" i="194" l="1"/>
  <c r="D75" i="194" s="1"/>
  <c r="D74" i="122"/>
  <c r="D74" i="13"/>
  <c r="D75" i="13" s="1"/>
  <c r="D74" i="60"/>
  <c r="D75" i="60" s="1"/>
  <c r="D74" i="61"/>
  <c r="D75" i="61" s="1"/>
  <c r="D74" i="58"/>
  <c r="D75" i="58" s="1"/>
  <c r="D74" i="95"/>
  <c r="D75" i="95" s="1"/>
  <c r="D74" i="78"/>
  <c r="D75" i="78" s="1"/>
  <c r="D74" i="6"/>
  <c r="D75" i="6" s="1"/>
  <c r="D74" i="196"/>
  <c r="D75" i="196" s="1"/>
  <c r="E58" i="196"/>
  <c r="E64" i="196" s="1"/>
  <c r="D74" i="120"/>
  <c r="D75" i="120" s="1"/>
  <c r="D74" i="4"/>
  <c r="D75" i="4" s="1"/>
  <c r="E58" i="37"/>
  <c r="E64" i="37" s="1"/>
  <c r="E58" i="110"/>
  <c r="E64" i="110" s="1"/>
  <c r="E58" i="153"/>
  <c r="E64" i="153" s="1"/>
  <c r="E72" i="93"/>
  <c r="D72" i="69"/>
  <c r="D74" i="69" s="1"/>
  <c r="D75" i="69" s="1"/>
  <c r="E73" i="6"/>
  <c r="D72" i="94"/>
  <c r="D74" i="94" s="1"/>
  <c r="D75" i="94" s="1"/>
  <c r="D58" i="9"/>
  <c r="D74" i="9" s="1"/>
  <c r="D75" i="9" s="1"/>
  <c r="D72" i="8"/>
  <c r="D74" i="8" s="1"/>
  <c r="E76" i="93"/>
  <c r="E76" i="53"/>
  <c r="D74" i="53"/>
  <c r="D72" i="67"/>
  <c r="D74" i="67" s="1"/>
  <c r="D75" i="67" s="1"/>
  <c r="E58" i="6"/>
  <c r="E64" i="6"/>
  <c r="D64" i="191"/>
  <c r="D58" i="191" s="1"/>
  <c r="D64" i="62"/>
  <c r="D58" i="62" s="1"/>
  <c r="D64" i="187"/>
  <c r="D58" i="187" s="1"/>
  <c r="D64" i="146"/>
  <c r="D58" i="146" s="1"/>
  <c r="E58" i="146" s="1"/>
  <c r="D64" i="39"/>
  <c r="D58" i="39" s="1"/>
  <c r="D64" i="130"/>
  <c r="D58" i="130" s="1"/>
  <c r="D64" i="174"/>
  <c r="D58" i="174" s="1"/>
  <c r="D74" i="174" s="1"/>
  <c r="D75" i="174" s="1"/>
  <c r="D64" i="38"/>
  <c r="D58" i="38" s="1"/>
  <c r="D64" i="166"/>
  <c r="D58" i="166" s="1"/>
  <c r="D64" i="103"/>
  <c r="D58" i="103" s="1"/>
  <c r="D74" i="103" s="1"/>
  <c r="D75" i="103" s="1"/>
  <c r="D64" i="92"/>
  <c r="D58" i="92" s="1"/>
  <c r="D64" i="136"/>
  <c r="D58" i="136" s="1"/>
  <c r="D74" i="136" s="1"/>
  <c r="D75" i="136" s="1"/>
  <c r="D74" i="90"/>
  <c r="D75" i="90" s="1"/>
  <c r="E58" i="90"/>
  <c r="E64" i="90" s="1"/>
  <c r="D64" i="115"/>
  <c r="D58" i="115" s="1"/>
  <c r="D64" i="36"/>
  <c r="D58" i="36" s="1"/>
  <c r="E58" i="36" s="1"/>
  <c r="D64" i="77"/>
  <c r="D58" i="77" s="1"/>
  <c r="E58" i="77" s="1"/>
  <c r="D64" i="149"/>
  <c r="D58" i="149" s="1"/>
  <c r="D64" i="24"/>
  <c r="D58" i="24" s="1"/>
  <c r="D74" i="24" s="1"/>
  <c r="D76" i="24" s="1"/>
  <c r="D64" i="189"/>
  <c r="D58" i="189" s="1"/>
  <c r="E58" i="189" s="1"/>
  <c r="D64" i="43"/>
  <c r="D58" i="43" s="1"/>
  <c r="D64" i="124"/>
  <c r="D58" i="124" s="1"/>
  <c r="D64" i="34"/>
  <c r="D58" i="34" s="1"/>
  <c r="D64" i="123"/>
  <c r="D58" i="123" s="1"/>
  <c r="D64" i="151"/>
  <c r="D58" i="151" s="1"/>
  <c r="D64" i="96"/>
  <c r="D58" i="96" s="1"/>
  <c r="D72" i="81"/>
  <c r="D74" i="81" s="1"/>
  <c r="D75" i="81" s="1"/>
  <c r="D72" i="17"/>
  <c r="E72" i="17" s="1"/>
  <c r="E74" i="17" s="1"/>
  <c r="E71" i="95"/>
  <c r="E64" i="95"/>
  <c r="E58" i="95"/>
  <c r="E73" i="95"/>
  <c r="D74" i="84"/>
  <c r="D75" i="84" s="1"/>
  <c r="D64" i="41"/>
  <c r="D58" i="41" s="1"/>
  <c r="D64" i="104"/>
  <c r="D58" i="104" s="1"/>
  <c r="D64" i="76"/>
  <c r="D58" i="76" s="1"/>
  <c r="E58" i="76" s="1"/>
  <c r="D76" i="27"/>
  <c r="D64" i="57"/>
  <c r="D58" i="57" s="1"/>
  <c r="D64" i="33"/>
  <c r="D58" i="33" s="1"/>
  <c r="E58" i="53"/>
  <c r="E74" i="53" s="1"/>
  <c r="E64" i="4"/>
  <c r="D72" i="1"/>
  <c r="D74" i="1" s="1"/>
  <c r="D74" i="20"/>
  <c r="D75" i="20" s="1"/>
  <c r="D74" i="110"/>
  <c r="D75" i="110" s="1"/>
  <c r="D64" i="64"/>
  <c r="D58" i="64" s="1"/>
  <c r="E58" i="64" s="1"/>
  <c r="D75" i="177"/>
  <c r="D74" i="177" s="1"/>
  <c r="D64" i="109"/>
  <c r="D58" i="109" s="1"/>
  <c r="D64" i="159"/>
  <c r="D58" i="159" s="1"/>
  <c r="D64" i="135"/>
  <c r="D58" i="135" s="1"/>
  <c r="D64" i="132"/>
  <c r="D58" i="132" s="1"/>
  <c r="D64" i="133"/>
  <c r="D58" i="133" s="1"/>
  <c r="D64" i="85"/>
  <c r="D58" i="85" s="1"/>
  <c r="D64" i="128"/>
  <c r="D64" i="169"/>
  <c r="D58" i="169" s="1"/>
  <c r="E58" i="169" s="1"/>
  <c r="D64" i="129"/>
  <c r="D58" i="129" s="1"/>
  <c r="D74" i="129" s="1"/>
  <c r="D75" i="129" s="1"/>
  <c r="D64" i="167"/>
  <c r="D58" i="167" s="1"/>
  <c r="D74" i="167" s="1"/>
  <c r="D75" i="167" s="1"/>
  <c r="D64" i="193"/>
  <c r="D58" i="193" s="1"/>
  <c r="E58" i="193" s="1"/>
  <c r="E74" i="193" s="1"/>
  <c r="E75" i="193" s="1"/>
  <c r="D74" i="37"/>
  <c r="D75" i="37" s="1"/>
  <c r="D64" i="47"/>
  <c r="D58" i="47" s="1"/>
  <c r="D74" i="153"/>
  <c r="D75" i="153" s="1"/>
  <c r="D64" i="35"/>
  <c r="D58" i="35" s="1"/>
  <c r="D64" i="186"/>
  <c r="D58" i="186" s="1"/>
  <c r="D64" i="152"/>
  <c r="D58" i="152" s="1"/>
  <c r="D64" i="210"/>
  <c r="D58" i="210" s="1"/>
  <c r="E58" i="210" s="1"/>
  <c r="D64" i="209"/>
  <c r="D58" i="209" s="1"/>
  <c r="E58" i="209" s="1"/>
  <c r="D74" i="48"/>
  <c r="D75" i="48" s="1"/>
  <c r="D64" i="29"/>
  <c r="D58" i="29" s="1"/>
  <c r="E58" i="29" s="1"/>
  <c r="D64" i="22"/>
  <c r="D58" i="22" s="1"/>
  <c r="D74" i="22" s="1"/>
  <c r="D75" i="22" s="1"/>
  <c r="D74" i="55"/>
  <c r="D75" i="55" s="1"/>
  <c r="E58" i="55"/>
  <c r="E64" i="55" s="1"/>
  <c r="E64" i="93"/>
  <c r="E69" i="93"/>
  <c r="D73" i="93"/>
  <c r="D74" i="93" s="1"/>
  <c r="D75" i="93" s="1"/>
  <c r="E75" i="93" s="1"/>
  <c r="E73" i="67"/>
  <c r="E69" i="67"/>
  <c r="E58" i="67"/>
  <c r="D74" i="121"/>
  <c r="E64" i="81"/>
  <c r="E69" i="81"/>
  <c r="E58" i="81"/>
  <c r="E69" i="17"/>
  <c r="D74" i="11"/>
  <c r="D75" i="11" s="1"/>
  <c r="D74" i="10"/>
  <c r="D75" i="10" s="1"/>
  <c r="D74" i="5"/>
  <c r="D75" i="5" s="1"/>
  <c r="E64" i="5"/>
  <c r="E58" i="5"/>
  <c r="E73" i="5"/>
  <c r="E72" i="5"/>
  <c r="E69" i="5"/>
  <c r="E58" i="4"/>
  <c r="E73" i="4"/>
  <c r="E69" i="4"/>
  <c r="E64" i="194"/>
  <c r="E58" i="194"/>
  <c r="E73" i="194"/>
  <c r="E69" i="194"/>
  <c r="E73" i="120"/>
  <c r="E72" i="120"/>
  <c r="E69" i="120"/>
  <c r="E64" i="120"/>
  <c r="E58" i="120"/>
  <c r="E73" i="69"/>
  <c r="E58" i="69"/>
  <c r="E64" i="69"/>
  <c r="E71" i="69"/>
  <c r="E69" i="69"/>
  <c r="D74" i="30"/>
  <c r="D75" i="30" s="1"/>
  <c r="E58" i="30"/>
  <c r="D74" i="16"/>
  <c r="D75" i="16" s="1"/>
  <c r="E73" i="81"/>
  <c r="E64" i="67"/>
  <c r="E58" i="93"/>
  <c r="E73" i="177"/>
  <c r="E74" i="177" s="1"/>
  <c r="E75" i="177" s="1"/>
  <c r="E73" i="37"/>
  <c r="E72" i="194"/>
  <c r="E73" i="153"/>
  <c r="E73" i="20"/>
  <c r="E74" i="20" s="1"/>
  <c r="E75" i="20" s="1"/>
  <c r="E73" i="55"/>
  <c r="E73" i="110"/>
  <c r="E73" i="90"/>
  <c r="E73" i="196"/>
  <c r="D74" i="79"/>
  <c r="D75" i="79" s="1"/>
  <c r="E74" i="196" l="1"/>
  <c r="E75" i="196" s="1"/>
  <c r="D74" i="146"/>
  <c r="D76" i="146" s="1"/>
  <c r="E58" i="103"/>
  <c r="E74" i="103" s="1"/>
  <c r="E75" i="103" s="1"/>
  <c r="D75" i="122"/>
  <c r="E74" i="4"/>
  <c r="E75" i="4" s="1"/>
  <c r="E74" i="153"/>
  <c r="E75" i="153" s="1"/>
  <c r="E74" i="120"/>
  <c r="E75" i="120" s="1"/>
  <c r="D75" i="121"/>
  <c r="E75" i="121" s="1"/>
  <c r="E74" i="5"/>
  <c r="E75" i="5" s="1"/>
  <c r="E74" i="194"/>
  <c r="E75" i="194" s="1"/>
  <c r="D74" i="36"/>
  <c r="D75" i="36" s="1"/>
  <c r="D75" i="8"/>
  <c r="E72" i="81"/>
  <c r="E74" i="81" s="1"/>
  <c r="E75" i="81" s="1"/>
  <c r="E58" i="174"/>
  <c r="E64" i="174" s="1"/>
  <c r="E72" i="67"/>
  <c r="E58" i="129"/>
  <c r="E64" i="129" s="1"/>
  <c r="E74" i="6"/>
  <c r="E75" i="6" s="1"/>
  <c r="E72" i="69"/>
  <c r="D75" i="53"/>
  <c r="E75" i="53" s="1"/>
  <c r="E74" i="110"/>
  <c r="E75" i="110" s="1"/>
  <c r="D74" i="189"/>
  <c r="D75" i="189" s="1"/>
  <c r="D74" i="209"/>
  <c r="D75" i="209" s="1"/>
  <c r="E74" i="37"/>
  <c r="E75" i="37" s="1"/>
  <c r="D74" i="191"/>
  <c r="D75" i="191" s="1"/>
  <c r="E64" i="193"/>
  <c r="E74" i="90"/>
  <c r="E75" i="90" s="1"/>
  <c r="E58" i="136"/>
  <c r="E64" i="136" s="1"/>
  <c r="E58" i="24"/>
  <c r="E64" i="24" s="1"/>
  <c r="D74" i="64"/>
  <c r="D75" i="64" s="1"/>
  <c r="E58" i="167"/>
  <c r="E64" i="167" s="1"/>
  <c r="D74" i="77"/>
  <c r="D75" i="77" s="1"/>
  <c r="E72" i="9"/>
  <c r="E72" i="7"/>
  <c r="D58" i="128"/>
  <c r="E58" i="128" s="1"/>
  <c r="E58" i="22"/>
  <c r="E64" i="22" s="1"/>
  <c r="E72" i="78"/>
  <c r="E64" i="78"/>
  <c r="E64" i="9"/>
  <c r="E73" i="9"/>
  <c r="E73" i="7"/>
  <c r="E74" i="95"/>
  <c r="E75" i="95" s="1"/>
  <c r="E75" i="94"/>
  <c r="E76" i="94"/>
  <c r="E72" i="121"/>
  <c r="E58" i="79"/>
  <c r="D74" i="17"/>
  <c r="D75" i="17" s="1"/>
  <c r="E58" i="78"/>
  <c r="E69" i="78"/>
  <c r="E73" i="78"/>
  <c r="E73" i="16"/>
  <c r="E71" i="84"/>
  <c r="E73" i="60"/>
  <c r="E69" i="60"/>
  <c r="E64" i="61"/>
  <c r="E69" i="58"/>
  <c r="E69" i="13"/>
  <c r="E73" i="13"/>
  <c r="D74" i="62"/>
  <c r="D75" i="62" s="1"/>
  <c r="E58" i="62"/>
  <c r="E58" i="187"/>
  <c r="D74" i="187"/>
  <c r="D75" i="187" s="1"/>
  <c r="D74" i="39"/>
  <c r="D75" i="39" s="1"/>
  <c r="E58" i="39"/>
  <c r="D74" i="130"/>
  <c r="D75" i="130" s="1"/>
  <c r="E58" i="130"/>
  <c r="E58" i="38"/>
  <c r="D74" i="38"/>
  <c r="D75" i="38" s="1"/>
  <c r="D74" i="166"/>
  <c r="D75" i="166" s="1"/>
  <c r="E58" i="166"/>
  <c r="D74" i="193"/>
  <c r="D75" i="193" s="1"/>
  <c r="D74" i="92"/>
  <c r="D75" i="92" s="1"/>
  <c r="E58" i="92"/>
  <c r="D74" i="76"/>
  <c r="D75" i="76" s="1"/>
  <c r="E58" i="115"/>
  <c r="D74" i="115"/>
  <c r="D75" i="115" s="1"/>
  <c r="E64" i="77"/>
  <c r="E74" i="77"/>
  <c r="E75" i="77" s="1"/>
  <c r="E58" i="149"/>
  <c r="D74" i="149"/>
  <c r="D76" i="149" s="1"/>
  <c r="E58" i="43"/>
  <c r="D74" i="43"/>
  <c r="D75" i="43" s="1"/>
  <c r="D74" i="124"/>
  <c r="D75" i="124" s="1"/>
  <c r="E58" i="124"/>
  <c r="E58" i="34"/>
  <c r="D74" i="34"/>
  <c r="D75" i="34" s="1"/>
  <c r="E58" i="123"/>
  <c r="D74" i="123"/>
  <c r="D75" i="123" s="1"/>
  <c r="E58" i="151"/>
  <c r="D74" i="151"/>
  <c r="D76" i="151" s="1"/>
  <c r="E58" i="96"/>
  <c r="D74" i="96"/>
  <c r="D76" i="96" s="1"/>
  <c r="E72" i="84"/>
  <c r="E64" i="84"/>
  <c r="E58" i="60"/>
  <c r="E73" i="61"/>
  <c r="E58" i="61"/>
  <c r="E58" i="58"/>
  <c r="E58" i="13"/>
  <c r="E64" i="13"/>
  <c r="E73" i="94"/>
  <c r="E64" i="79"/>
  <c r="E73" i="79"/>
  <c r="E69" i="79"/>
  <c r="E72" i="79"/>
  <c r="E64" i="58"/>
  <c r="E71" i="94"/>
  <c r="E58" i="27"/>
  <c r="E74" i="27" s="1"/>
  <c r="E76" i="27" s="1"/>
  <c r="D75" i="1"/>
  <c r="E58" i="94"/>
  <c r="D74" i="29"/>
  <c r="D75" i="29" s="1"/>
  <c r="E74" i="55"/>
  <c r="E75" i="55" s="1"/>
  <c r="D74" i="210"/>
  <c r="D75" i="210" s="1"/>
  <c r="E69" i="94"/>
  <c r="D74" i="169"/>
  <c r="D75" i="169" s="1"/>
  <c r="E69" i="61"/>
  <c r="E64" i="60"/>
  <c r="E64" i="94"/>
  <c r="E72" i="61"/>
  <c r="E72" i="94"/>
  <c r="D74" i="41"/>
  <c r="D75" i="41" s="1"/>
  <c r="E58" i="41"/>
  <c r="E58" i="104"/>
  <c r="D74" i="104"/>
  <c r="D75" i="104" s="1"/>
  <c r="D74" i="57"/>
  <c r="D75" i="57" s="1"/>
  <c r="E58" i="57"/>
  <c r="D74" i="33"/>
  <c r="D75" i="33" s="1"/>
  <c r="E58" i="33"/>
  <c r="E73" i="48"/>
  <c r="E73" i="122"/>
  <c r="E69" i="122"/>
  <c r="E58" i="122"/>
  <c r="E72" i="122"/>
  <c r="E64" i="122"/>
  <c r="E75" i="17"/>
  <c r="E69" i="16"/>
  <c r="E72" i="16"/>
  <c r="E64" i="16"/>
  <c r="E58" i="16"/>
  <c r="E58" i="11"/>
  <c r="E69" i="10"/>
  <c r="E72" i="13"/>
  <c r="E58" i="109"/>
  <c r="D74" i="109"/>
  <c r="D76" i="109" s="1"/>
  <c r="D74" i="159"/>
  <c r="D76" i="159" s="1"/>
  <c r="E58" i="159"/>
  <c r="D74" i="135"/>
  <c r="D76" i="135" s="1"/>
  <c r="E58" i="135"/>
  <c r="D74" i="132"/>
  <c r="D76" i="132" s="1"/>
  <c r="E58" i="132"/>
  <c r="D74" i="133"/>
  <c r="D76" i="133" s="1"/>
  <c r="E58" i="133"/>
  <c r="E58" i="85"/>
  <c r="D74" i="85"/>
  <c r="D75" i="85" s="1"/>
  <c r="E64" i="169"/>
  <c r="E74" i="169"/>
  <c r="E75" i="169" s="1"/>
  <c r="E58" i="47"/>
  <c r="D74" i="47"/>
  <c r="D75" i="47" s="1"/>
  <c r="E58" i="35"/>
  <c r="D74" i="35"/>
  <c r="D75" i="35" s="1"/>
  <c r="E58" i="186"/>
  <c r="D74" i="186"/>
  <c r="D75" i="186" s="1"/>
  <c r="E58" i="152"/>
  <c r="D74" i="152"/>
  <c r="D76" i="152" s="1"/>
  <c r="E58" i="48"/>
  <c r="E64" i="48" s="1"/>
  <c r="E73" i="84"/>
  <c r="E58" i="84"/>
  <c r="E69" i="84"/>
  <c r="E72" i="60"/>
  <c r="E72" i="58"/>
  <c r="E73" i="58"/>
  <c r="E58" i="9"/>
  <c r="E71" i="8"/>
  <c r="E73" i="8"/>
  <c r="E64" i="8"/>
  <c r="E58" i="8"/>
  <c r="D58" i="7"/>
  <c r="D74" i="7" s="1"/>
  <c r="E64" i="7"/>
  <c r="E74" i="146"/>
  <c r="E76" i="146" s="1"/>
  <c r="E64" i="146"/>
  <c r="E64" i="76"/>
  <c r="E74" i="76"/>
  <c r="E75" i="76" s="1"/>
  <c r="E64" i="36"/>
  <c r="E74" i="36"/>
  <c r="E75" i="36" s="1"/>
  <c r="E64" i="189"/>
  <c r="E74" i="189"/>
  <c r="E75" i="189" s="1"/>
  <c r="E73" i="93"/>
  <c r="E74" i="93" s="1"/>
  <c r="E73" i="121"/>
  <c r="E58" i="121"/>
  <c r="E64" i="121"/>
  <c r="E69" i="11"/>
  <c r="E73" i="11"/>
  <c r="E64" i="11"/>
  <c r="E72" i="11"/>
  <c r="E72" i="10"/>
  <c r="E73" i="10"/>
  <c r="E64" i="10"/>
  <c r="E58" i="10"/>
  <c r="E74" i="209"/>
  <c r="E75" i="209" s="1"/>
  <c r="E64" i="209"/>
  <c r="E64" i="103"/>
  <c r="E74" i="30"/>
  <c r="E75" i="30" s="1"/>
  <c r="E64" i="30"/>
  <c r="E64" i="29"/>
  <c r="E74" i="29"/>
  <c r="E75" i="29" s="1"/>
  <c r="E64" i="64"/>
  <c r="E74" i="64"/>
  <c r="E75" i="64" s="1"/>
  <c r="E74" i="191"/>
  <c r="E75" i="191" s="1"/>
  <c r="E64" i="210"/>
  <c r="E74" i="210"/>
  <c r="E75" i="210" s="1"/>
  <c r="E74" i="129" l="1"/>
  <c r="E75" i="129" s="1"/>
  <c r="E74" i="174"/>
  <c r="E75" i="174" s="1"/>
  <c r="E74" i="167"/>
  <c r="E75" i="167" s="1"/>
  <c r="E74" i="24"/>
  <c r="E76" i="24" s="1"/>
  <c r="E74" i="22"/>
  <c r="E75" i="22" s="1"/>
  <c r="E74" i="67"/>
  <c r="E75" i="67" s="1"/>
  <c r="E74" i="69"/>
  <c r="E75" i="69" s="1"/>
  <c r="E74" i="122"/>
  <c r="E75" i="122" s="1"/>
  <c r="E74" i="79"/>
  <c r="E75" i="79" s="1"/>
  <c r="E74" i="78"/>
  <c r="E75" i="78" s="1"/>
  <c r="E74" i="16"/>
  <c r="E75" i="16" s="1"/>
  <c r="E74" i="10"/>
  <c r="E75" i="10" s="1"/>
  <c r="E74" i="136"/>
  <c r="E75" i="136" s="1"/>
  <c r="E74" i="94"/>
  <c r="E74" i="11"/>
  <c r="E75" i="11" s="1"/>
  <c r="E74" i="60"/>
  <c r="E75" i="60" s="1"/>
  <c r="E74" i="13"/>
  <c r="E75" i="13" s="1"/>
  <c r="E74" i="61"/>
  <c r="E75" i="61" s="1"/>
  <c r="E74" i="58"/>
  <c r="E75" i="58" s="1"/>
  <c r="D74" i="128"/>
  <c r="D75" i="128" s="1"/>
  <c r="E74" i="121"/>
  <c r="E74" i="9"/>
  <c r="E75" i="9" s="1"/>
  <c r="E74" i="128"/>
  <c r="E75" i="128" s="1"/>
  <c r="E64" i="128"/>
  <c r="E64" i="62"/>
  <c r="E74" i="62"/>
  <c r="E75" i="62" s="1"/>
  <c r="E64" i="187"/>
  <c r="E74" i="187"/>
  <c r="E75" i="187" s="1"/>
  <c r="E64" i="39"/>
  <c r="E74" i="39"/>
  <c r="E75" i="39" s="1"/>
  <c r="E64" i="130"/>
  <c r="E74" i="130"/>
  <c r="E75" i="130" s="1"/>
  <c r="E64" i="38"/>
  <c r="E74" i="38"/>
  <c r="E75" i="38" s="1"/>
  <c r="E64" i="166"/>
  <c r="E74" i="166"/>
  <c r="E75" i="166" s="1"/>
  <c r="E64" i="92"/>
  <c r="E74" i="92"/>
  <c r="E75" i="92" s="1"/>
  <c r="E64" i="115"/>
  <c r="E74" i="115"/>
  <c r="E75" i="115" s="1"/>
  <c r="E64" i="149"/>
  <c r="E74" i="149"/>
  <c r="E76" i="149" s="1"/>
  <c r="E64" i="43"/>
  <c r="E74" i="43"/>
  <c r="E75" i="43" s="1"/>
  <c r="E64" i="124"/>
  <c r="E74" i="124"/>
  <c r="E75" i="124" s="1"/>
  <c r="E64" i="34"/>
  <c r="E74" i="34"/>
  <c r="E75" i="34" s="1"/>
  <c r="E64" i="123"/>
  <c r="E74" i="123"/>
  <c r="E75" i="123" s="1"/>
  <c r="E64" i="151"/>
  <c r="E74" i="151"/>
  <c r="E76" i="151" s="1"/>
  <c r="E74" i="96"/>
  <c r="E76" i="96" s="1"/>
  <c r="E64" i="96"/>
  <c r="E74" i="48"/>
  <c r="E75" i="48" s="1"/>
  <c r="E64" i="41"/>
  <c r="E74" i="41"/>
  <c r="E75" i="41" s="1"/>
  <c r="E64" i="104"/>
  <c r="E74" i="104"/>
  <c r="E75" i="104" s="1"/>
  <c r="E64" i="57"/>
  <c r="E74" i="57"/>
  <c r="E75" i="57" s="1"/>
  <c r="E64" i="33"/>
  <c r="E74" i="33"/>
  <c r="E75" i="33" s="1"/>
  <c r="E64" i="109"/>
  <c r="E74" i="109"/>
  <c r="E76" i="109" s="1"/>
  <c r="E64" i="159"/>
  <c r="E74" i="159"/>
  <c r="E76" i="159" s="1"/>
  <c r="E64" i="135"/>
  <c r="E74" i="135"/>
  <c r="E76" i="135" s="1"/>
  <c r="E64" i="132"/>
  <c r="E74" i="132"/>
  <c r="E76" i="132" s="1"/>
  <c r="E64" i="133"/>
  <c r="E74" i="133"/>
  <c r="E76" i="133" s="1"/>
  <c r="E64" i="85"/>
  <c r="E74" i="85"/>
  <c r="E75" i="85" s="1"/>
  <c r="E64" i="47"/>
  <c r="E74" i="47"/>
  <c r="E75" i="47" s="1"/>
  <c r="E64" i="35"/>
  <c r="E74" i="35"/>
  <c r="E75" i="35" s="1"/>
  <c r="E74" i="186"/>
  <c r="E75" i="186" s="1"/>
  <c r="E64" i="186"/>
  <c r="E64" i="152"/>
  <c r="E74" i="152"/>
  <c r="E76" i="152" s="1"/>
  <c r="E74" i="84"/>
  <c r="E75" i="84" s="1"/>
  <c r="E74" i="8"/>
  <c r="E75" i="8" s="1"/>
  <c r="E58" i="7"/>
  <c r="E74" i="7" s="1"/>
  <c r="E75" i="7" s="1"/>
  <c r="D75" i="7" l="1"/>
  <c r="E66" i="1"/>
  <c r="E73" i="1" l="1"/>
  <c r="E59" i="1"/>
  <c r="E72" i="1"/>
  <c r="E58" i="1"/>
  <c r="E69" i="1"/>
  <c r="E71" i="1"/>
  <c r="E74" i="1" l="1"/>
  <c r="E75" i="1" s="1"/>
</calcChain>
</file>

<file path=xl/sharedStrings.xml><?xml version="1.0" encoding="utf-8"?>
<sst xmlns="http://schemas.openxmlformats.org/spreadsheetml/2006/main" count="12466" uniqueCount="208">
  <si>
    <t>PÓŁROCZNE SPRAWOZDANIE UBEZPIECZENIOWEGO FUNDUSZU KAPITAŁOWEGO</t>
  </si>
  <si>
    <t>TOWARZYSTWO UBEZPIECZEŃ  ALLIANZ ŻYCIE POLSKA S.A.</t>
  </si>
  <si>
    <t>(w zł)</t>
  </si>
  <si>
    <t xml:space="preserve">I.  </t>
  </si>
  <si>
    <t>1.</t>
  </si>
  <si>
    <t>lokaty</t>
  </si>
  <si>
    <t>2.</t>
  </si>
  <si>
    <t>środki pieniężne</t>
  </si>
  <si>
    <t>3.</t>
  </si>
  <si>
    <t>4.</t>
  </si>
  <si>
    <t>należności</t>
  </si>
  <si>
    <t>z tytułu transakcji zawartych na rynku finansowym</t>
  </si>
  <si>
    <t>pozostałe</t>
  </si>
  <si>
    <t xml:space="preserve">II.  </t>
  </si>
  <si>
    <t xml:space="preserve">pozostałe </t>
  </si>
  <si>
    <t>A.</t>
  </si>
  <si>
    <t>Aktywa netto funduszu na początek okresu sprawozdawczego</t>
  </si>
  <si>
    <t>B.</t>
  </si>
  <si>
    <t>I.</t>
  </si>
  <si>
    <t>Zwiększenia funduszu</t>
  </si>
  <si>
    <t>tytułem składek zwiększających wartość funduszu</t>
  </si>
  <si>
    <t>pozostałe przychody</t>
  </si>
  <si>
    <t>pozostałe zwiększenia</t>
  </si>
  <si>
    <t>II.</t>
  </si>
  <si>
    <t>Zmniejszenia funduszu</t>
  </si>
  <si>
    <t>tytułem wykupu</t>
  </si>
  <si>
    <t>tytułem wypłat pozostałych świadczeń ubezpieczeniowych</t>
  </si>
  <si>
    <t>tytułem opłat za ryzyko ubezpieczeniowe oraz innych opłat potrącanych z funduszu</t>
  </si>
  <si>
    <t>tytułem zwrotu składek ubezpieczeniowych</t>
  </si>
  <si>
    <t>5.</t>
  </si>
  <si>
    <t>tytułem opłat za zarządzanie funduszem oraz innych opłat tytułem administrowania funduszem</t>
  </si>
  <si>
    <t>6.</t>
  </si>
  <si>
    <t>pozostałe koszty</t>
  </si>
  <si>
    <t>7.</t>
  </si>
  <si>
    <t>pozostałe zmniejszenia</t>
  </si>
  <si>
    <t>C.</t>
  </si>
  <si>
    <t xml:space="preserve">Wynik netto z działalności inwestycyjnej </t>
  </si>
  <si>
    <t>D.</t>
  </si>
  <si>
    <t>Aktywa netto funduszu na koniec okresu sprawozdawczego</t>
  </si>
  <si>
    <t>Pozycja</t>
  </si>
  <si>
    <t>na początek okresu sprawozdawczego</t>
  </si>
  <si>
    <t>na koniec okresu sprawozdawczego</t>
  </si>
  <si>
    <t xml:space="preserve">LOKATY </t>
  </si>
  <si>
    <t>Lokaty (suma 1-12)</t>
  </si>
  <si>
    <t>papiery wartościowe emitowane, poręczone lub gwarantowane przez Skarb Państwa lub organizacje międzynarodowe, których członkiem jest Rzeczpospolita Polska</t>
  </si>
  <si>
    <t>obligacje emitowane lub poręczone przez jednostki samorządu terytorialnego lub związki jednostek samorządu terytorialnego</t>
  </si>
  <si>
    <t>inne dłużne papiery wartościowe o stałej stopie dochodu</t>
  </si>
  <si>
    <t>akcje</t>
  </si>
  <si>
    <t>udziały</t>
  </si>
  <si>
    <t>jednostki uczestnictwa i certyfikaty inwestycyjne w funduszach inwestycyjnych</t>
  </si>
  <si>
    <t>8.</t>
  </si>
  <si>
    <t>inne papiery wartościowe o zmiennej kwocie dochodu</t>
  </si>
  <si>
    <t>9.</t>
  </si>
  <si>
    <t>pożyczki</t>
  </si>
  <si>
    <t>10.</t>
  </si>
  <si>
    <t>nieruchomości</t>
  </si>
  <si>
    <t>11.</t>
  </si>
  <si>
    <t>depozyty bankowe</t>
  </si>
  <si>
    <t>12.</t>
  </si>
  <si>
    <t>pozostałe lokaty</t>
  </si>
  <si>
    <t>III.</t>
  </si>
  <si>
    <t>Środki pieniężne</t>
  </si>
  <si>
    <t>IV.</t>
  </si>
  <si>
    <t>Należności</t>
  </si>
  <si>
    <t>V.</t>
  </si>
  <si>
    <t>Zobowiązania</t>
  </si>
  <si>
    <t>Aktywa netto (w tym)</t>
  </si>
  <si>
    <t>krajowe</t>
  </si>
  <si>
    <t>Fundusz Konserwatywny</t>
  </si>
  <si>
    <t>Fundusz Zrównoważony</t>
  </si>
  <si>
    <t>Fundusz Aktywny</t>
  </si>
  <si>
    <t>Fundusz Międzynarodowy</t>
  </si>
  <si>
    <t>Fundusz Azjatycki</t>
  </si>
  <si>
    <t>Aktywny - Surowce i Nowe Gospodarki</t>
  </si>
  <si>
    <t>Zabezpieczony - Rynku Polskiego</t>
  </si>
  <si>
    <t>Zabezpieczony - Europy Wschodniej</t>
  </si>
  <si>
    <t>Zabezpieczony - Dalekiego Wschodu</t>
  </si>
  <si>
    <t>Millenium Master I</t>
  </si>
  <si>
    <t>Millenium Master V</t>
  </si>
  <si>
    <t>Millenium Master VI</t>
  </si>
  <si>
    <t>Millenium Master VII</t>
  </si>
  <si>
    <t>Fundusz Gwarantowany</t>
  </si>
  <si>
    <t>Fundusz Stabilnego Wzrostu</t>
  </si>
  <si>
    <t>Fundusz Dynamiczny</t>
  </si>
  <si>
    <t>Fundusz Aktywnej Alokacji</t>
  </si>
  <si>
    <t>Fundusz Akcji Plus</t>
  </si>
  <si>
    <t>Fundusz Akcji Małych i Średnich Spółek</t>
  </si>
  <si>
    <t>Fundusz Selektywny</t>
  </si>
  <si>
    <t>Fundusz Polskich Obligacji Skarbowych</t>
  </si>
  <si>
    <t>INFORMACJE DODATKOWE</t>
  </si>
  <si>
    <t xml:space="preserve">DO SPRAWOZDANIA PÓŁROCZNEGO </t>
  </si>
  <si>
    <t>FUNDUSZY KAPITAŁOWYCH</t>
  </si>
  <si>
    <t>TU ALLIANZ ŻYCIE POLSKA  S.A.</t>
  </si>
  <si>
    <t xml:space="preserve">Przypis składki brutto </t>
  </si>
  <si>
    <t xml:space="preserve">Potrącenia/ opłaty </t>
  </si>
  <si>
    <t xml:space="preserve">Składka netto </t>
  </si>
  <si>
    <t>Fundusz Pieniężny</t>
  </si>
  <si>
    <t>Strategii MultiObligacyjnych</t>
  </si>
  <si>
    <t>Fundusz Akcji Globalnych</t>
  </si>
  <si>
    <t>Fundusz Obligacji Globalnych</t>
  </si>
  <si>
    <t>WARTOŚĆ AKTYWÓW NETTO FUNDUSZU</t>
  </si>
  <si>
    <t xml:space="preserve">II. </t>
  </si>
  <si>
    <t>ZMIANY WARTOŚCI AKTYWÓW NETTO FUNDUSZU</t>
  </si>
  <si>
    <t>3.1.</t>
  </si>
  <si>
    <t>3.2.</t>
  </si>
  <si>
    <t>wobec ubezpieczających, ubezpieczonych lub uprawnionych z umów ubezpieczenia</t>
  </si>
  <si>
    <t>Aktywa</t>
  </si>
  <si>
    <t>III.  Aktywa netto (I-II)</t>
  </si>
  <si>
    <t>Wynik netto z działalności operacyjnej (I-II)</t>
  </si>
  <si>
    <t>Liczba jednostek uczestnictwa funduszu:</t>
  </si>
  <si>
    <t>Wartość jednostki uczestnictwa funduszu:</t>
  </si>
  <si>
    <t>minimalna wartość jednostki uczestnictwa funduszu w okresie sprawozdawczym</t>
  </si>
  <si>
    <t>maksymalna wartość jednostki uczestnictwa funduszu w okresie sprawozdawczym</t>
  </si>
  <si>
    <t xml:space="preserve">     ZESTAWIENIE AKTYWÓW NETTO FUNDUSZU</t>
  </si>
  <si>
    <t>Udział w aktywach       netto funduszu (w %)</t>
  </si>
  <si>
    <t>instrumenty pochodne</t>
  </si>
  <si>
    <t>zagraniczne - państwa UE</t>
  </si>
  <si>
    <t>zagraniczne - państwa poza UE</t>
  </si>
  <si>
    <t>LICZBA I WARTOŚĆ JEDNOSTEK ROZRACHUNKOWYCH uczestnictwa funduszu</t>
  </si>
  <si>
    <t>Wartość bilansowa (w zł)</t>
  </si>
  <si>
    <t>Fundusz Energetyczny</t>
  </si>
  <si>
    <t>TOWARZYSTWO UBEZPIECZEŃ  ALLIANZ ŻYCIE POLSKA SA</t>
  </si>
  <si>
    <t>I</t>
  </si>
  <si>
    <t xml:space="preserve">I  </t>
  </si>
  <si>
    <t xml:space="preserve">II  </t>
  </si>
  <si>
    <t>III  Aktywa netto (I-II)</t>
  </si>
  <si>
    <t xml:space="preserve">II </t>
  </si>
  <si>
    <t>A</t>
  </si>
  <si>
    <t>B</t>
  </si>
  <si>
    <t>II</t>
  </si>
  <si>
    <t>C</t>
  </si>
  <si>
    <t>D</t>
  </si>
  <si>
    <t>III</t>
  </si>
  <si>
    <t>IV</t>
  </si>
  <si>
    <t>V</t>
  </si>
  <si>
    <t xml:space="preserve">Fundusz Obligacji </t>
  </si>
  <si>
    <t>Allianz Portfel Aktywnej Alokacji</t>
  </si>
  <si>
    <t>Allianz Portfel Dynamiczny</t>
  </si>
  <si>
    <t>Allianz Portfel Stabilnego Wzrostu</t>
  </si>
  <si>
    <t>Allianz Portfel Akcji Rynków Rozwiniętych</t>
  </si>
  <si>
    <t>Allianz Portfel Akcji Rynków Wschodzących</t>
  </si>
  <si>
    <t>Allianz Portfel Obligacji Zagranicznych</t>
  </si>
  <si>
    <t>Allianz Obligacji Plus</t>
  </si>
  <si>
    <t>Allianz Akcji Małych i Średnich Spółek</t>
  </si>
  <si>
    <t>Allianz Konserwatywny</t>
  </si>
  <si>
    <t>Allianz Polskich Obligacji Skarbowych</t>
  </si>
  <si>
    <t>Allianz Dynamiczna Multistrategia</t>
  </si>
  <si>
    <t>Allianz Defensywna Multistrategia</t>
  </si>
  <si>
    <t>Allianz Zbalansowana Multistrategia</t>
  </si>
  <si>
    <t>Allianz Franklin Global Fundamental Strategies Fund (PLN Hedged)</t>
  </si>
  <si>
    <t>Allianz Franklin U.S. Opportunities Fund (PLN Hedged)</t>
  </si>
  <si>
    <t>Allianz Investor Zrównoważony</t>
  </si>
  <si>
    <t>Allianz Investor Gold</t>
  </si>
  <si>
    <t>Allianz Investor Indie i Chiny</t>
  </si>
  <si>
    <t>Allianz JPM Global Healthcare Fund (PLN Hedged)</t>
  </si>
  <si>
    <t>Allianz ESALIENS Akcji</t>
  </si>
  <si>
    <t>Allianz ESALIENS Obligacji</t>
  </si>
  <si>
    <t>Allianz Pekao Akcji Rynków Wschodzących</t>
  </si>
  <si>
    <t>Allianz Pekao Surowców i Energii</t>
  </si>
  <si>
    <t>Allianz Pekao Obligacji Plus</t>
  </si>
  <si>
    <t>Allianz Pekao Obligacji - Dynamiczna Alokacja 2</t>
  </si>
  <si>
    <t>Allianz Pekao Strategii Globalnej</t>
  </si>
  <si>
    <t>Allianz PZU Akcji Krakowiak</t>
  </si>
  <si>
    <t>Allianz PZU Akcji Małych i Średnich Spółek</t>
  </si>
  <si>
    <t>Allianz PZU Medyczny</t>
  </si>
  <si>
    <t>Allianz Schroder EURO Equity Fund (PLN Hedged)</t>
  </si>
  <si>
    <t>Allianz Schroder Frontier Markets Equity Fund (PLN Hedged)</t>
  </si>
  <si>
    <t>Allianz Schroder Global Diversified Growth Fund (PLN Hedged)</t>
  </si>
  <si>
    <t>Allianz Templeton Global Bond Fund (PLN Hedged)</t>
  </si>
  <si>
    <t>Allianz Templeton Global Total Return Fund (PLN Hedged)</t>
  </si>
  <si>
    <t xml:space="preserve">Allianz Investor Dochodowy </t>
  </si>
  <si>
    <t>Allianz Pekao Spokojna Inwestycja</t>
  </si>
  <si>
    <t>Allianz Pekao Konserwatywny</t>
  </si>
  <si>
    <t>Allianz Pekao Konserwatywny Plus</t>
  </si>
  <si>
    <t>Allianz Generali Obligacje Aktywny</t>
  </si>
  <si>
    <t>Allianz Generali Akcje Małych i Średnich Spółek</t>
  </si>
  <si>
    <t>Allianz Generali Korona Akcje</t>
  </si>
  <si>
    <t>Allianz Generali Korona Obligacje</t>
  </si>
  <si>
    <t>Allianz Generali Korona Zrównoważony</t>
  </si>
  <si>
    <t>Allianz JPM Emerging Markets Opportunities Fund (PLN)</t>
  </si>
  <si>
    <t>Allianz ESALIENS Konserwatywny</t>
  </si>
  <si>
    <t>Allianz Schroder ISF - Global Credit High Income (PLN Hedged)</t>
  </si>
  <si>
    <t>Allianz Generali Akcji: Megatrendy</t>
  </si>
  <si>
    <t>Allianz Investor Quality</t>
  </si>
  <si>
    <t>Allianz Investor Fundamentalny Dywidend i Wzrostu</t>
  </si>
  <si>
    <t>Allianz ESALIENS Medycyny i Nowych Technologii</t>
  </si>
  <si>
    <t>Fundusz Polskich Obligacji Skarbowych Bis</t>
  </si>
  <si>
    <t>Fundusz Zachowawczy</t>
  </si>
  <si>
    <t>Allianz Investor TOP Małych i Średnich Spółek</t>
  </si>
  <si>
    <t>Allianz Generali Akcji Rynków Wschodzących</t>
  </si>
  <si>
    <t>\</t>
  </si>
  <si>
    <t xml:space="preserve">Allianz Goldman Sachs Akcji </t>
  </si>
  <si>
    <t>Allianz Goldman Sachs Obligacji</t>
  </si>
  <si>
    <t xml:space="preserve">Allianz Goldman Sachs Polski Odpowiedzialnego Inwestowania </t>
  </si>
  <si>
    <t>Allianz Goldman Sachs Europejski Spółek Dywidendowych</t>
  </si>
  <si>
    <t>Allianz Goldman Sachs Globalny Długu Korporacyjnego</t>
  </si>
  <si>
    <t>Allianz Goldman Sachs Globalny Spółek Dywidendowych</t>
  </si>
  <si>
    <t>Allianz Goldman Sachs Japonia</t>
  </si>
  <si>
    <t>Allianz Goldman Sachs Obligacji Rynków Wschodzących</t>
  </si>
  <si>
    <t>31-12-2023</t>
  </si>
  <si>
    <t>Allianz Investor Rynków Wschodzących</t>
  </si>
  <si>
    <t>Allianz PKO Obligacji Skarbowych Długoterminowy</t>
  </si>
  <si>
    <t>Allianz Templeton European Sustainability Improvers Fund (PLN Hedged)</t>
  </si>
  <si>
    <t>Allianz Pekao Obligacji Wysokojakościowych</t>
  </si>
  <si>
    <t>Allianz Generali Korona Obligacji Uniwersalny</t>
  </si>
  <si>
    <t>SPORZĄDZONE NA DZIEŃ 31-12-2024</t>
  </si>
  <si>
    <t>31-12-2024</t>
  </si>
  <si>
    <t>NA DZIEŃ 31-12-2024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</si>
</sst>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_z_ł_-;\-* #,##0.00\ _z_ł_-;_-* &quot;-&quot;??\ _z_ł_-;_-@_-"/>
    <numFmt numFmtId="165" formatCode="#,##0.0000"/>
    <numFmt numFmtId="166" formatCode="0.0000"/>
    <numFmt numFmtId="167" formatCode="_-* #,##0.0000\ _z_ł_-;\-* #,##0.0000\ _z_ł_-;_-* &quot;-&quot;????\ _z_ł_-;_-@_-"/>
    <numFmt numFmtId="168" formatCode="0.000"/>
    <numFmt numFmtId="169" formatCode="#,##0.00000"/>
    <numFmt numFmtId="170" formatCode="#,##0.000000"/>
    <numFmt numFmtId="171" formatCode="0.00000"/>
    <numFmt numFmtId="172" formatCode="#,##0.00_ ;\-#,##0.00\ "/>
  </numFmts>
  <fonts count="56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sz val="10"/>
      <name val="Arial CE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b/>
      <sz val="10"/>
      <color rgb="FF3F3F3F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  <charset val="238"/>
    </font>
    <font>
      <b/>
      <sz val="10"/>
      <color rgb="FF0070C0"/>
      <name val="Arial"/>
      <family val="2"/>
      <charset val="238"/>
    </font>
    <font>
      <sz val="10"/>
      <color rgb="FF0070C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0"/>
      <color rgb="FF00B050"/>
      <name val="Arial"/>
      <family val="2"/>
      <charset val="238"/>
    </font>
    <font>
      <sz val="10"/>
      <color theme="1"/>
      <name val="Arial"/>
      <family val="2"/>
      <charset val="238"/>
    </font>
    <font>
      <sz val="9"/>
      <name val="Arial"/>
      <family val="2"/>
      <charset val="238"/>
    </font>
    <font>
      <sz val="10"/>
      <color indexed="64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name val="Arial CE"/>
      <charset val="238"/>
    </font>
    <font>
      <sz val="10"/>
      <color rgb="FF0070C0"/>
      <name val="Arial CE"/>
      <charset val="238"/>
    </font>
    <font>
      <sz val="10"/>
      <name val="Czcionka tekstu podstawowego"/>
      <family val="2"/>
      <charset val="238"/>
    </font>
    <font>
      <sz val="11"/>
      <name val="Calibri"/>
      <family val="2"/>
      <charset val="238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</fills>
  <borders count="10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9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5" fillId="21" borderId="2" applyNumberFormat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20" fillId="0" borderId="0"/>
    <xf numFmtId="0" fontId="21" fillId="20" borderId="1" applyNumberFormat="0" applyAlignment="0" applyProtection="0"/>
    <xf numFmtId="9" fontId="4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0" fillId="23" borderId="6" applyNumberFormat="0" applyFont="0" applyAlignment="0" applyProtection="0"/>
    <xf numFmtId="0" fontId="25" fillId="3" borderId="0" applyNumberFormat="0" applyBorder="0" applyAlignment="0" applyProtection="0"/>
    <xf numFmtId="0" fontId="30" fillId="0" borderId="0"/>
    <xf numFmtId="0" fontId="20" fillId="23" borderId="63" applyNumberFormat="0" applyFont="0" applyAlignment="0" applyProtection="0"/>
    <xf numFmtId="0" fontId="22" fillId="0" borderId="62" applyNumberFormat="0" applyFill="0" applyAlignment="0" applyProtection="0"/>
    <xf numFmtId="0" fontId="21" fillId="20" borderId="60" applyNumberFormat="0" applyAlignment="0" applyProtection="0"/>
    <xf numFmtId="0" fontId="14" fillId="20" borderId="61" applyNumberFormat="0" applyAlignment="0" applyProtection="0"/>
    <xf numFmtId="0" fontId="13" fillId="7" borderId="60" applyNumberFormat="0" applyAlignment="0" applyProtection="0"/>
    <xf numFmtId="0" fontId="4" fillId="0" borderId="0"/>
    <xf numFmtId="0" fontId="20" fillId="23" borderId="67" applyNumberFormat="0" applyFont="0" applyAlignment="0" applyProtection="0"/>
    <xf numFmtId="0" fontId="22" fillId="0" borderId="66" applyNumberFormat="0" applyFill="0" applyAlignment="0" applyProtection="0"/>
    <xf numFmtId="0" fontId="21" fillId="20" borderId="64" applyNumberFormat="0" applyAlignment="0" applyProtection="0"/>
    <xf numFmtId="0" fontId="14" fillId="20" borderId="65" applyNumberFormat="0" applyAlignment="0" applyProtection="0"/>
    <xf numFmtId="0" fontId="13" fillId="7" borderId="64" applyNumberFormat="0" applyAlignment="0" applyProtection="0"/>
    <xf numFmtId="0" fontId="32" fillId="0" borderId="0"/>
    <xf numFmtId="0" fontId="33" fillId="25" borderId="0" applyNumberFormat="0" applyBorder="0" applyAlignment="0" applyProtection="0"/>
    <xf numFmtId="0" fontId="34" fillId="26" borderId="68" applyNumberFormat="0" applyAlignment="0" applyProtection="0"/>
    <xf numFmtId="0" fontId="35" fillId="0" borderId="70" applyNumberFormat="0" applyFill="0" applyAlignment="0" applyProtection="0"/>
    <xf numFmtId="0" fontId="36" fillId="27" borderId="69" applyNumberFormat="0" applyAlignment="0" applyProtection="0"/>
    <xf numFmtId="0" fontId="37" fillId="0" borderId="72" applyNumberFormat="0" applyFill="0" applyAlignment="0" applyProtection="0"/>
    <xf numFmtId="0" fontId="38" fillId="0" borderId="0" applyNumberFormat="0" applyFill="0" applyBorder="0" applyAlignment="0" applyProtection="0"/>
    <xf numFmtId="0" fontId="39" fillId="0" borderId="0"/>
    <xf numFmtId="0" fontId="39" fillId="28" borderId="71" applyNumberFormat="0" applyFont="0" applyAlignment="0" applyProtection="0"/>
    <xf numFmtId="0" fontId="4" fillId="28" borderId="71" applyNumberFormat="0" applyFont="0" applyAlignment="0" applyProtection="0"/>
    <xf numFmtId="0" fontId="42" fillId="0" borderId="0"/>
    <xf numFmtId="0" fontId="4" fillId="0" borderId="0"/>
    <xf numFmtId="0" fontId="13" fillId="7" borderId="82" applyNumberFormat="0" applyAlignment="0" applyProtection="0"/>
    <xf numFmtId="0" fontId="14" fillId="20" borderId="83" applyNumberFormat="0" applyAlignment="0" applyProtection="0"/>
    <xf numFmtId="0" fontId="21" fillId="20" borderId="82" applyNumberFormat="0" applyAlignment="0" applyProtection="0"/>
    <xf numFmtId="0" fontId="22" fillId="0" borderId="84" applyNumberFormat="0" applyFill="0" applyAlignment="0" applyProtection="0"/>
    <xf numFmtId="0" fontId="20" fillId="23" borderId="85" applyNumberFormat="0" applyFont="0" applyAlignment="0" applyProtection="0"/>
    <xf numFmtId="0" fontId="22" fillId="0" borderId="84" applyNumberFormat="0" applyFill="0" applyAlignment="0" applyProtection="0"/>
    <xf numFmtId="0" fontId="14" fillId="20" borderId="83" applyNumberFormat="0" applyAlignment="0" applyProtection="0"/>
    <xf numFmtId="0" fontId="20" fillId="23" borderId="85" applyNumberFormat="0" applyFont="0" applyAlignment="0" applyProtection="0"/>
    <xf numFmtId="0" fontId="20" fillId="23" borderId="85" applyNumberFormat="0" applyFont="0" applyAlignment="0" applyProtection="0"/>
    <xf numFmtId="0" fontId="4" fillId="0" borderId="0"/>
    <xf numFmtId="0" fontId="13" fillId="7" borderId="82" applyNumberFormat="0" applyAlignment="0" applyProtection="0"/>
    <xf numFmtId="0" fontId="14" fillId="20" borderId="83" applyNumberFormat="0" applyAlignment="0" applyProtection="0"/>
    <xf numFmtId="0" fontId="21" fillId="20" borderId="82" applyNumberFormat="0" applyAlignment="0" applyProtection="0"/>
    <xf numFmtId="0" fontId="22" fillId="0" borderId="84" applyNumberFormat="0" applyFill="0" applyAlignment="0" applyProtection="0"/>
    <xf numFmtId="0" fontId="21" fillId="20" borderId="82" applyNumberFormat="0" applyAlignment="0" applyProtection="0"/>
    <xf numFmtId="0" fontId="13" fillId="7" borderId="82" applyNumberFormat="0" applyAlignment="0" applyProtection="0"/>
    <xf numFmtId="0" fontId="4" fillId="0" borderId="0"/>
    <xf numFmtId="0" fontId="4" fillId="28" borderId="71" applyNumberFormat="0" applyFont="0" applyAlignment="0" applyProtection="0"/>
    <xf numFmtId="0" fontId="3" fillId="0" borderId="0"/>
    <xf numFmtId="0" fontId="4" fillId="0" borderId="0"/>
    <xf numFmtId="0" fontId="43" fillId="0" borderId="0"/>
    <xf numFmtId="0" fontId="44" fillId="0" borderId="0"/>
    <xf numFmtId="0" fontId="2" fillId="0" borderId="0"/>
    <xf numFmtId="9" fontId="2" fillId="0" borderId="0" applyFont="0" applyFill="0" applyBorder="0" applyAlignment="0" applyProtection="0"/>
    <xf numFmtId="164" fontId="45" fillId="0" borderId="0" applyFont="0" applyFill="0" applyBorder="0" applyAlignment="0" applyProtection="0"/>
    <xf numFmtId="0" fontId="1" fillId="0" borderId="0"/>
    <xf numFmtId="0" fontId="49" fillId="0" borderId="0"/>
    <xf numFmtId="0" fontId="50" fillId="0" borderId="0"/>
    <xf numFmtId="0" fontId="51" fillId="0" borderId="0"/>
    <xf numFmtId="0" fontId="49" fillId="0" borderId="0"/>
    <xf numFmtId="0" fontId="1" fillId="0" borderId="0"/>
    <xf numFmtId="0" fontId="1" fillId="0" borderId="0"/>
    <xf numFmtId="164" fontId="4" fillId="0" borderId="0" applyFont="0" applyFill="0" applyBorder="0" applyAlignment="0" applyProtection="0"/>
    <xf numFmtId="0" fontId="4" fillId="0" borderId="0"/>
    <xf numFmtId="0" fontId="1" fillId="0" borderId="0"/>
    <xf numFmtId="0" fontId="47" fillId="0" borderId="0"/>
    <xf numFmtId="0" fontId="47" fillId="0" borderId="0"/>
  </cellStyleXfs>
  <cellXfs count="363">
    <xf numFmtId="0" fontId="0" fillId="0" borderId="0" xfId="0"/>
    <xf numFmtId="0" fontId="5" fillId="24" borderId="0" xfId="0" applyFont="1" applyFill="1"/>
    <xf numFmtId="0" fontId="5" fillId="24" borderId="0" xfId="0" applyFont="1" applyFill="1" applyAlignment="1">
      <alignment horizontal="left" wrapText="1"/>
    </xf>
    <xf numFmtId="0" fontId="9" fillId="24" borderId="10" xfId="0" applyFont="1" applyFill="1" applyBorder="1" applyAlignment="1">
      <alignment horizontal="center"/>
    </xf>
    <xf numFmtId="0" fontId="9" fillId="24" borderId="15" xfId="0" applyFont="1" applyFill="1" applyBorder="1" applyAlignment="1">
      <alignment wrapText="1"/>
    </xf>
    <xf numFmtId="0" fontId="5" fillId="24" borderId="0" xfId="0" applyFont="1" applyFill="1" applyAlignment="1">
      <alignment horizontal="center" wrapText="1"/>
    </xf>
    <xf numFmtId="0" fontId="8" fillId="24" borderId="14" xfId="0" applyFont="1" applyFill="1" applyBorder="1" applyAlignment="1">
      <alignment horizontal="left" wrapText="1"/>
    </xf>
    <xf numFmtId="0" fontId="8" fillId="24" borderId="15" xfId="0" applyFont="1" applyFill="1" applyBorder="1" applyAlignment="1">
      <alignment horizontal="left" wrapText="1"/>
    </xf>
    <xf numFmtId="0" fontId="8" fillId="24" borderId="15" xfId="0" applyFont="1" applyFill="1" applyBorder="1" applyAlignment="1">
      <alignment wrapText="1"/>
    </xf>
    <xf numFmtId="0" fontId="9" fillId="24" borderId="24" xfId="0" applyFont="1" applyFill="1" applyBorder="1" applyAlignment="1">
      <alignment wrapText="1"/>
    </xf>
    <xf numFmtId="0" fontId="8" fillId="24" borderId="19" xfId="0" applyFont="1" applyFill="1" applyBorder="1"/>
    <xf numFmtId="0" fontId="9" fillId="24" borderId="14" xfId="0" applyFont="1" applyFill="1" applyBorder="1" applyAlignment="1">
      <alignment horizontal="center"/>
    </xf>
    <xf numFmtId="0" fontId="9" fillId="24" borderId="17" xfId="0" applyFont="1" applyFill="1" applyBorder="1" applyAlignment="1">
      <alignment horizontal="center"/>
    </xf>
    <xf numFmtId="0" fontId="9" fillId="24" borderId="16" xfId="0" applyFont="1" applyFill="1" applyBorder="1" applyAlignment="1">
      <alignment wrapText="1"/>
    </xf>
    <xf numFmtId="0" fontId="8" fillId="24" borderId="26" xfId="0" applyFont="1" applyFill="1" applyBorder="1" applyAlignment="1">
      <alignment horizontal="left" wrapText="1"/>
    </xf>
    <xf numFmtId="0" fontId="9" fillId="24" borderId="23" xfId="0" applyFont="1" applyFill="1" applyBorder="1" applyAlignment="1">
      <alignment horizontal="center"/>
    </xf>
    <xf numFmtId="0" fontId="8" fillId="24" borderId="29" xfId="0" applyFont="1" applyFill="1" applyBorder="1"/>
    <xf numFmtId="0" fontId="8" fillId="24" borderId="30" xfId="0" applyFont="1" applyFill="1" applyBorder="1" applyAlignment="1">
      <alignment wrapText="1"/>
    </xf>
    <xf numFmtId="0" fontId="0" fillId="24" borderId="0" xfId="0" applyFill="1"/>
    <xf numFmtId="0" fontId="8" fillId="24" borderId="10" xfId="0" applyFont="1" applyFill="1" applyBorder="1" applyAlignment="1">
      <alignment horizontal="center"/>
    </xf>
    <xf numFmtId="0" fontId="8" fillId="24" borderId="35" xfId="0" applyFont="1" applyFill="1" applyBorder="1" applyAlignment="1">
      <alignment wrapText="1"/>
    </xf>
    <xf numFmtId="0" fontId="20" fillId="0" borderId="0" xfId="31"/>
    <xf numFmtId="0" fontId="26" fillId="0" borderId="0" xfId="31" applyFont="1"/>
    <xf numFmtId="164" fontId="26" fillId="0" borderId="0" xfId="31" applyNumberFormat="1" applyFont="1"/>
    <xf numFmtId="0" fontId="27" fillId="0" borderId="26" xfId="31" applyFont="1" applyBorder="1"/>
    <xf numFmtId="0" fontId="27" fillId="0" borderId="38" xfId="31" applyFont="1" applyBorder="1"/>
    <xf numFmtId="164" fontId="27" fillId="0" borderId="39" xfId="31" applyNumberFormat="1" applyFont="1" applyBorder="1"/>
    <xf numFmtId="164" fontId="27" fillId="0" borderId="34" xfId="31" applyNumberFormat="1" applyFont="1" applyBorder="1"/>
    <xf numFmtId="164" fontId="27" fillId="0" borderId="0" xfId="31" applyNumberFormat="1" applyFont="1"/>
    <xf numFmtId="0" fontId="27" fillId="0" borderId="0" xfId="31" applyFont="1"/>
    <xf numFmtId="0" fontId="27" fillId="0" borderId="40" xfId="31" applyFont="1" applyBorder="1"/>
    <xf numFmtId="164" fontId="28" fillId="0" borderId="41" xfId="31" applyNumberFormat="1" applyFont="1" applyBorder="1" applyAlignment="1">
      <alignment horizontal="center"/>
    </xf>
    <xf numFmtId="164" fontId="28" fillId="0" borderId="42" xfId="31" applyNumberFormat="1" applyFont="1" applyBorder="1" applyAlignment="1">
      <alignment horizontal="center"/>
    </xf>
    <xf numFmtId="0" fontId="27" fillId="0" borderId="43" xfId="31" applyFont="1" applyBorder="1"/>
    <xf numFmtId="0" fontId="27" fillId="0" borderId="44" xfId="31" applyFont="1" applyBorder="1"/>
    <xf numFmtId="164" fontId="28" fillId="0" borderId="45" xfId="31" applyNumberFormat="1" applyFont="1" applyBorder="1" applyAlignment="1">
      <alignment horizontal="center"/>
    </xf>
    <xf numFmtId="164" fontId="28" fillId="0" borderId="46" xfId="31" applyNumberFormat="1" applyFont="1" applyBorder="1" applyAlignment="1">
      <alignment horizontal="center"/>
    </xf>
    <xf numFmtId="164" fontId="27" fillId="0" borderId="41" xfId="31" applyNumberFormat="1" applyFont="1" applyBorder="1"/>
    <xf numFmtId="164" fontId="27" fillId="0" borderId="42" xfId="31" applyNumberFormat="1" applyFont="1" applyBorder="1"/>
    <xf numFmtId="0" fontId="28" fillId="0" borderId="40" xfId="31" applyFont="1" applyBorder="1"/>
    <xf numFmtId="0" fontId="28" fillId="0" borderId="0" xfId="31" applyFont="1"/>
    <xf numFmtId="164" fontId="28" fillId="0" borderId="41" xfId="31" applyNumberFormat="1" applyFont="1" applyBorder="1"/>
    <xf numFmtId="164" fontId="28" fillId="0" borderId="42" xfId="31" applyNumberFormat="1" applyFont="1" applyBorder="1"/>
    <xf numFmtId="4" fontId="27" fillId="0" borderId="0" xfId="31" applyNumberFormat="1" applyFont="1"/>
    <xf numFmtId="0" fontId="28" fillId="0" borderId="26" xfId="31" applyFont="1" applyBorder="1"/>
    <xf numFmtId="0" fontId="28" fillId="0" borderId="38" xfId="31" applyFont="1" applyBorder="1"/>
    <xf numFmtId="164" fontId="28" fillId="0" borderId="39" xfId="31" applyNumberFormat="1" applyFont="1" applyBorder="1"/>
    <xf numFmtId="164" fontId="28" fillId="0" borderId="34" xfId="31" applyNumberFormat="1" applyFont="1" applyBorder="1"/>
    <xf numFmtId="0" fontId="28" fillId="0" borderId="43" xfId="31" applyFont="1" applyBorder="1"/>
    <xf numFmtId="0" fontId="28" fillId="0" borderId="44" xfId="31" applyFont="1" applyBorder="1"/>
    <xf numFmtId="164" fontId="28" fillId="0" borderId="45" xfId="31" applyNumberFormat="1" applyFont="1" applyBorder="1"/>
    <xf numFmtId="164" fontId="28" fillId="0" borderId="46" xfId="31" applyNumberFormat="1" applyFont="1" applyBorder="1"/>
    <xf numFmtId="164" fontId="27" fillId="0" borderId="45" xfId="31" applyNumberFormat="1" applyFont="1" applyBorder="1"/>
    <xf numFmtId="164" fontId="27" fillId="0" borderId="46" xfId="31" applyNumberFormat="1" applyFont="1" applyBorder="1"/>
    <xf numFmtId="164" fontId="0" fillId="0" borderId="0" xfId="0" applyNumberFormat="1"/>
    <xf numFmtId="0" fontId="9" fillId="24" borderId="36" xfId="0" applyFont="1" applyFill="1" applyBorder="1" applyAlignment="1">
      <alignment wrapText="1"/>
    </xf>
    <xf numFmtId="0" fontId="9" fillId="24" borderId="37" xfId="0" applyFont="1" applyFill="1" applyBorder="1" applyAlignment="1">
      <alignment wrapText="1"/>
    </xf>
    <xf numFmtId="164" fontId="20" fillId="0" borderId="0" xfId="31" applyNumberFormat="1"/>
    <xf numFmtId="4" fontId="20" fillId="0" borderId="0" xfId="31" applyNumberFormat="1"/>
    <xf numFmtId="4" fontId="0" fillId="0" borderId="0" xfId="0" applyNumberFormat="1"/>
    <xf numFmtId="4" fontId="8" fillId="0" borderId="0" xfId="0" applyNumberFormat="1" applyFont="1"/>
    <xf numFmtId="0" fontId="9" fillId="24" borderId="8" xfId="0" applyFont="1" applyFill="1" applyBorder="1" applyAlignment="1">
      <alignment horizontal="center"/>
    </xf>
    <xf numFmtId="4" fontId="29" fillId="0" borderId="0" xfId="0" applyNumberFormat="1" applyFont="1"/>
    <xf numFmtId="0" fontId="4" fillId="24" borderId="0" xfId="0" applyFont="1" applyFill="1"/>
    <xf numFmtId="0" fontId="8" fillId="0" borderId="0" xfId="0" applyFont="1"/>
    <xf numFmtId="0" fontId="7" fillId="24" borderId="0" xfId="0" applyFont="1" applyFill="1" applyAlignment="1">
      <alignment horizontal="center"/>
    </xf>
    <xf numFmtId="0" fontId="8" fillId="24" borderId="7" xfId="0" applyFont="1" applyFill="1" applyBorder="1" applyAlignment="1">
      <alignment wrapText="1"/>
    </xf>
    <xf numFmtId="0" fontId="31" fillId="24" borderId="0" xfId="0" applyFont="1" applyFill="1" applyAlignment="1">
      <alignment horizontal="left" vertical="center" wrapText="1"/>
    </xf>
    <xf numFmtId="0" fontId="8" fillId="24" borderId="19" xfId="0" applyFont="1" applyFill="1" applyBorder="1" applyAlignment="1">
      <alignment wrapText="1"/>
    </xf>
    <xf numFmtId="0" fontId="9" fillId="24" borderId="54" xfId="0" applyFont="1" applyFill="1" applyBorder="1" applyAlignment="1">
      <alignment wrapText="1"/>
    </xf>
    <xf numFmtId="0" fontId="8" fillId="24" borderId="14" xfId="0" applyFont="1" applyFill="1" applyBorder="1" applyAlignment="1">
      <alignment wrapText="1"/>
    </xf>
    <xf numFmtId="0" fontId="8" fillId="24" borderId="0" xfId="0" applyFont="1" applyFill="1" applyAlignment="1">
      <alignment horizontal="left" wrapText="1"/>
    </xf>
    <xf numFmtId="0" fontId="8" fillId="24" borderId="27" xfId="0" applyFont="1" applyFill="1" applyBorder="1" applyAlignment="1">
      <alignment horizontal="left" wrapText="1"/>
    </xf>
    <xf numFmtId="0" fontId="8" fillId="24" borderId="11" xfId="0" applyFont="1" applyFill="1" applyBorder="1" applyAlignment="1">
      <alignment horizontal="left" wrapText="1"/>
    </xf>
    <xf numFmtId="0" fontId="8" fillId="24" borderId="23" xfId="0" applyFont="1" applyFill="1" applyBorder="1" applyAlignment="1">
      <alignment horizontal="left" wrapText="1"/>
    </xf>
    <xf numFmtId="0" fontId="8" fillId="24" borderId="24" xfId="0" applyFont="1" applyFill="1" applyBorder="1" applyAlignment="1">
      <alignment horizontal="left" wrapText="1"/>
    </xf>
    <xf numFmtId="0" fontId="8" fillId="24" borderId="51" xfId="0" applyFont="1" applyFill="1" applyBorder="1" applyAlignment="1">
      <alignment horizontal="left" wrapText="1"/>
    </xf>
    <xf numFmtId="0" fontId="8" fillId="24" borderId="18" xfId="0" applyFont="1" applyFill="1" applyBorder="1" applyAlignment="1">
      <alignment horizontal="left" wrapText="1"/>
    </xf>
    <xf numFmtId="0" fontId="9" fillId="24" borderId="14" xfId="0" applyFont="1" applyFill="1" applyBorder="1" applyAlignment="1">
      <alignment horizontal="left"/>
    </xf>
    <xf numFmtId="0" fontId="9" fillId="24" borderId="17" xfId="0" applyFont="1" applyFill="1" applyBorder="1" applyAlignment="1">
      <alignment horizontal="left"/>
    </xf>
    <xf numFmtId="0" fontId="9" fillId="24" borderId="14" xfId="0" applyFont="1" applyFill="1" applyBorder="1" applyAlignment="1">
      <alignment wrapText="1"/>
    </xf>
    <xf numFmtId="0" fontId="9" fillId="24" borderId="23" xfId="0" applyFont="1" applyFill="1" applyBorder="1" applyAlignment="1">
      <alignment wrapText="1"/>
    </xf>
    <xf numFmtId="0" fontId="9" fillId="24" borderId="14" xfId="0" applyFont="1" applyFill="1" applyBorder="1" applyAlignment="1">
      <alignment horizontal="left" wrapText="1"/>
    </xf>
    <xf numFmtId="0" fontId="9" fillId="24" borderId="23" xfId="0" applyFont="1" applyFill="1" applyBorder="1" applyAlignment="1">
      <alignment horizontal="left" wrapText="1"/>
    </xf>
    <xf numFmtId="0" fontId="9" fillId="24" borderId="17" xfId="0" applyFont="1" applyFill="1" applyBorder="1" applyAlignment="1">
      <alignment horizontal="left" wrapText="1"/>
    </xf>
    <xf numFmtId="0" fontId="9" fillId="24" borderId="0" xfId="0" applyFont="1" applyFill="1" applyAlignment="1">
      <alignment horizontal="left"/>
    </xf>
    <xf numFmtId="0" fontId="9" fillId="24" borderId="0" xfId="0" applyFont="1" applyFill="1" applyAlignment="1">
      <alignment wrapText="1"/>
    </xf>
    <xf numFmtId="0" fontId="9" fillId="24" borderId="29" xfId="0" applyFont="1" applyFill="1" applyBorder="1" applyAlignment="1">
      <alignment horizontal="center"/>
    </xf>
    <xf numFmtId="0" fontId="9" fillId="24" borderId="30" xfId="0" applyFont="1" applyFill="1" applyBorder="1" applyAlignment="1">
      <alignment wrapText="1"/>
    </xf>
    <xf numFmtId="0" fontId="8" fillId="24" borderId="57" xfId="0" applyFont="1" applyFill="1" applyBorder="1"/>
    <xf numFmtId="0" fontId="8" fillId="24" borderId="58" xfId="0" applyFont="1" applyFill="1" applyBorder="1" applyAlignment="1">
      <alignment wrapText="1"/>
    </xf>
    <xf numFmtId="0" fontId="8" fillId="24" borderId="14" xfId="0" applyFont="1" applyFill="1" applyBorder="1"/>
    <xf numFmtId="0" fontId="9" fillId="24" borderId="23" xfId="0" applyFont="1" applyFill="1" applyBorder="1" applyAlignment="1">
      <alignment horizontal="left"/>
    </xf>
    <xf numFmtId="0" fontId="8" fillId="24" borderId="36" xfId="0" applyFont="1" applyFill="1" applyBorder="1" applyAlignment="1">
      <alignment wrapText="1"/>
    </xf>
    <xf numFmtId="0" fontId="8" fillId="24" borderId="11" xfId="0" applyFont="1" applyFill="1" applyBorder="1" applyAlignment="1">
      <alignment wrapText="1"/>
    </xf>
    <xf numFmtId="0" fontId="8" fillId="24" borderId="20" xfId="0" applyFont="1" applyFill="1" applyBorder="1" applyAlignment="1">
      <alignment wrapText="1"/>
    </xf>
    <xf numFmtId="0" fontId="9" fillId="24" borderId="29" xfId="0" applyFont="1" applyFill="1" applyBorder="1" applyAlignment="1">
      <alignment horizontal="left"/>
    </xf>
    <xf numFmtId="0" fontId="8" fillId="24" borderId="14" xfId="0" applyFont="1" applyFill="1" applyBorder="1" applyAlignment="1">
      <alignment horizontal="left"/>
    </xf>
    <xf numFmtId="0" fontId="8" fillId="24" borderId="57" xfId="0" applyFont="1" applyFill="1" applyBorder="1" applyAlignment="1">
      <alignment horizontal="left"/>
    </xf>
    <xf numFmtId="0" fontId="8" fillId="24" borderId="29" xfId="0" applyFont="1" applyFill="1" applyBorder="1" applyAlignment="1">
      <alignment horizontal="left"/>
    </xf>
    <xf numFmtId="167" fontId="0" fillId="0" borderId="0" xfId="0" applyNumberFormat="1"/>
    <xf numFmtId="4" fontId="4" fillId="0" borderId="0" xfId="0" applyNumberFormat="1" applyFont="1"/>
    <xf numFmtId="165" fontId="0" fillId="0" borderId="0" xfId="0" applyNumberFormat="1"/>
    <xf numFmtId="164" fontId="29" fillId="0" borderId="0" xfId="0" applyNumberFormat="1" applyFont="1"/>
    <xf numFmtId="2" fontId="29" fillId="0" borderId="0" xfId="0" applyNumberFormat="1" applyFont="1"/>
    <xf numFmtId="164" fontId="8" fillId="0" borderId="0" xfId="0" applyNumberFormat="1" applyFont="1" applyAlignment="1">
      <alignment horizontal="right" wrapText="1"/>
    </xf>
    <xf numFmtId="168" fontId="0" fillId="0" borderId="0" xfId="0" applyNumberFormat="1"/>
    <xf numFmtId="0" fontId="4" fillId="0" borderId="0" xfId="0" applyFont="1"/>
    <xf numFmtId="0" fontId="4" fillId="24" borderId="14" xfId="0" applyFont="1" applyFill="1" applyBorder="1" applyAlignment="1">
      <alignment horizontal="left" wrapText="1"/>
    </xf>
    <xf numFmtId="0" fontId="4" fillId="24" borderId="15" xfId="0" applyFont="1" applyFill="1" applyBorder="1" applyAlignment="1">
      <alignment wrapText="1"/>
    </xf>
    <xf numFmtId="0" fontId="4" fillId="24" borderId="36" xfId="0" applyFont="1" applyFill="1" applyBorder="1" applyAlignment="1">
      <alignment wrapText="1"/>
    </xf>
    <xf numFmtId="0" fontId="4" fillId="24" borderId="23" xfId="0" applyFont="1" applyFill="1" applyBorder="1" applyAlignment="1">
      <alignment horizontal="left" wrapText="1"/>
    </xf>
    <xf numFmtId="0" fontId="4" fillId="24" borderId="54" xfId="0" applyFont="1" applyFill="1" applyBorder="1" applyAlignment="1">
      <alignment wrapText="1"/>
    </xf>
    <xf numFmtId="0" fontId="4" fillId="24" borderId="17" xfId="0" applyFont="1" applyFill="1" applyBorder="1" applyAlignment="1">
      <alignment horizontal="left" wrapText="1"/>
    </xf>
    <xf numFmtId="0" fontId="4" fillId="24" borderId="37" xfId="0" applyFont="1" applyFill="1" applyBorder="1" applyAlignment="1">
      <alignment wrapText="1"/>
    </xf>
    <xf numFmtId="0" fontId="4" fillId="24" borderId="10" xfId="0" applyFont="1" applyFill="1" applyBorder="1" applyAlignment="1">
      <alignment horizontal="center"/>
    </xf>
    <xf numFmtId="0" fontId="4" fillId="24" borderId="14" xfId="0" applyFont="1" applyFill="1" applyBorder="1" applyAlignment="1">
      <alignment wrapText="1"/>
    </xf>
    <xf numFmtId="0" fontId="4" fillId="24" borderId="23" xfId="0" applyFont="1" applyFill="1" applyBorder="1" applyAlignment="1">
      <alignment wrapText="1"/>
    </xf>
    <xf numFmtId="0" fontId="4" fillId="24" borderId="24" xfId="0" applyFont="1" applyFill="1" applyBorder="1" applyAlignment="1">
      <alignment wrapText="1"/>
    </xf>
    <xf numFmtId="0" fontId="4" fillId="24" borderId="14" xfId="0" applyFont="1" applyFill="1" applyBorder="1" applyAlignment="1">
      <alignment horizontal="left"/>
    </xf>
    <xf numFmtId="0" fontId="4" fillId="24" borderId="23" xfId="0" applyFont="1" applyFill="1" applyBorder="1" applyAlignment="1">
      <alignment horizontal="left"/>
    </xf>
    <xf numFmtId="0" fontId="4" fillId="24" borderId="17" xfId="0" applyFont="1" applyFill="1" applyBorder="1" applyAlignment="1">
      <alignment horizontal="left"/>
    </xf>
    <xf numFmtId="0" fontId="4" fillId="24" borderId="16" xfId="0" applyFont="1" applyFill="1" applyBorder="1" applyAlignment="1">
      <alignment wrapText="1"/>
    </xf>
    <xf numFmtId="0" fontId="4" fillId="24" borderId="0" xfId="0" applyFont="1" applyFill="1" applyAlignment="1">
      <alignment horizontal="left"/>
    </xf>
    <xf numFmtId="0" fontId="4" fillId="24" borderId="0" xfId="0" applyFont="1" applyFill="1" applyAlignment="1">
      <alignment wrapText="1"/>
    </xf>
    <xf numFmtId="169" fontId="0" fillId="0" borderId="0" xfId="0" applyNumberFormat="1"/>
    <xf numFmtId="170" fontId="0" fillId="0" borderId="0" xfId="0" applyNumberFormat="1"/>
    <xf numFmtId="171" fontId="0" fillId="0" borderId="0" xfId="0" applyNumberFormat="1"/>
    <xf numFmtId="0" fontId="9" fillId="24" borderId="80" xfId="0" applyFont="1" applyFill="1" applyBorder="1" applyAlignment="1">
      <alignment wrapText="1"/>
    </xf>
    <xf numFmtId="0" fontId="9" fillId="24" borderId="81" xfId="0" applyFont="1" applyFill="1" applyBorder="1" applyAlignment="1">
      <alignment wrapText="1"/>
    </xf>
    <xf numFmtId="0" fontId="8" fillId="24" borderId="80" xfId="0" applyFont="1" applyFill="1" applyBorder="1" applyAlignment="1">
      <alignment wrapText="1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171" fontId="4" fillId="0" borderId="0" xfId="0" applyNumberFormat="1" applyFont="1"/>
    <xf numFmtId="0" fontId="4" fillId="24" borderId="8" xfId="0" applyFont="1" applyFill="1" applyBorder="1" applyAlignment="1">
      <alignment horizontal="center"/>
    </xf>
    <xf numFmtId="4" fontId="4" fillId="0" borderId="0" xfId="0" quotePrefix="1" applyNumberFormat="1" applyFont="1"/>
    <xf numFmtId="169" fontId="4" fillId="0" borderId="0" xfId="0" quotePrefix="1" applyNumberFormat="1" applyFont="1"/>
    <xf numFmtId="164" fontId="29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4" fontId="0" fillId="0" borderId="0" xfId="0" applyNumberFormat="1" applyAlignment="1">
      <alignment horizontal="right"/>
    </xf>
    <xf numFmtId="4" fontId="8" fillId="0" borderId="0" xfId="0" applyNumberFormat="1" applyFont="1" applyAlignment="1">
      <alignment horizontal="right"/>
    </xf>
    <xf numFmtId="0" fontId="4" fillId="24" borderId="30" xfId="0" applyFont="1" applyFill="1" applyBorder="1" applyAlignment="1">
      <alignment wrapText="1"/>
    </xf>
    <xf numFmtId="0" fontId="4" fillId="24" borderId="29" xfId="0" applyFont="1" applyFill="1" applyBorder="1" applyAlignment="1">
      <alignment horizontal="left"/>
    </xf>
    <xf numFmtId="0" fontId="41" fillId="0" borderId="0" xfId="0" applyFont="1"/>
    <xf numFmtId="0" fontId="4" fillId="24" borderId="80" xfId="0" applyFont="1" applyFill="1" applyBorder="1" applyAlignment="1">
      <alignment wrapText="1"/>
    </xf>
    <xf numFmtId="0" fontId="4" fillId="24" borderId="81" xfId="0" applyFont="1" applyFill="1" applyBorder="1" applyAlignment="1">
      <alignment wrapText="1"/>
    </xf>
    <xf numFmtId="169" fontId="4" fillId="0" borderId="0" xfId="0" applyNumberFormat="1" applyFont="1"/>
    <xf numFmtId="4" fontId="41" fillId="0" borderId="0" xfId="0" applyNumberFormat="1" applyFont="1"/>
    <xf numFmtId="4" fontId="40" fillId="0" borderId="0" xfId="0" applyNumberFormat="1" applyFont="1"/>
    <xf numFmtId="0" fontId="4" fillId="0" borderId="15" xfId="0" applyFont="1" applyBorder="1" applyAlignment="1">
      <alignment wrapText="1"/>
    </xf>
    <xf numFmtId="164" fontId="0" fillId="0" borderId="0" xfId="0" quotePrefix="1" applyNumberFormat="1"/>
    <xf numFmtId="164" fontId="4" fillId="0" borderId="0" xfId="0" applyNumberFormat="1" applyFont="1"/>
    <xf numFmtId="14" fontId="28" fillId="0" borderId="41" xfId="31" applyNumberFormat="1" applyFont="1" applyBorder="1" applyAlignment="1">
      <alignment horizontal="center"/>
    </xf>
    <xf numFmtId="14" fontId="28" fillId="0" borderId="42" xfId="31" applyNumberFormat="1" applyFont="1" applyBorder="1" applyAlignment="1">
      <alignment horizontal="center"/>
    </xf>
    <xf numFmtId="0" fontId="46" fillId="0" borderId="0" xfId="0" applyFont="1"/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wrapText="1"/>
    </xf>
    <xf numFmtId="4" fontId="40" fillId="0" borderId="0" xfId="0" applyNumberFormat="1" applyFont="1" applyAlignment="1">
      <alignment horizontal="right"/>
    </xf>
    <xf numFmtId="4" fontId="41" fillId="0" borderId="0" xfId="0" applyNumberFormat="1" applyFont="1" applyAlignment="1">
      <alignment horizontal="right"/>
    </xf>
    <xf numFmtId="164" fontId="41" fillId="0" borderId="0" xfId="0" applyNumberFormat="1" applyFont="1"/>
    <xf numFmtId="0" fontId="29" fillId="0" borderId="0" xfId="0" applyFont="1"/>
    <xf numFmtId="4" fontId="0" fillId="0" borderId="0" xfId="86" applyNumberFormat="1" applyFont="1"/>
    <xf numFmtId="4" fontId="4" fillId="0" borderId="0" xfId="0" applyNumberFormat="1" applyFont="1" applyAlignment="1">
      <alignment horizontal="right"/>
    </xf>
    <xf numFmtId="0" fontId="4" fillId="24" borderId="23" xfId="0" applyFont="1" applyFill="1" applyBorder="1" applyAlignment="1">
      <alignment horizontal="center"/>
    </xf>
    <xf numFmtId="0" fontId="4" fillId="24" borderId="14" xfId="0" applyFont="1" applyFill="1" applyBorder="1" applyAlignment="1">
      <alignment horizontal="center"/>
    </xf>
    <xf numFmtId="0" fontId="4" fillId="24" borderId="29" xfId="0" applyFont="1" applyFill="1" applyBorder="1" applyAlignment="1">
      <alignment horizontal="center"/>
    </xf>
    <xf numFmtId="0" fontId="4" fillId="24" borderId="17" xfId="0" applyFont="1" applyFill="1" applyBorder="1" applyAlignment="1">
      <alignment horizontal="center"/>
    </xf>
    <xf numFmtId="0" fontId="4" fillId="0" borderId="14" xfId="0" applyFont="1" applyBorder="1" applyAlignment="1">
      <alignment wrapText="1"/>
    </xf>
    <xf numFmtId="0" fontId="4" fillId="0" borderId="23" xfId="0" applyFont="1" applyBorder="1" applyAlignment="1">
      <alignment wrapText="1"/>
    </xf>
    <xf numFmtId="0" fontId="4" fillId="0" borderId="24" xfId="0" applyFont="1" applyBorder="1" applyAlignment="1">
      <alignment wrapText="1"/>
    </xf>
    <xf numFmtId="0" fontId="30" fillId="0" borderId="0" xfId="38"/>
    <xf numFmtId="4" fontId="47" fillId="0" borderId="0" xfId="98" applyNumberFormat="1"/>
    <xf numFmtId="4" fontId="52" fillId="0" borderId="0" xfId="31" applyNumberFormat="1" applyFont="1"/>
    <xf numFmtId="4" fontId="53" fillId="0" borderId="0" xfId="31" applyNumberFormat="1" applyFont="1"/>
    <xf numFmtId="0" fontId="53" fillId="0" borderId="0" xfId="31" applyFont="1" applyAlignment="1">
      <alignment horizontal="center"/>
    </xf>
    <xf numFmtId="172" fontId="0" fillId="0" borderId="0" xfId="0" applyNumberFormat="1"/>
    <xf numFmtId="4" fontId="8" fillId="0" borderId="41" xfId="91" applyNumberFormat="1" applyFont="1" applyBorder="1" applyAlignment="1" applyProtection="1">
      <alignment horizontal="center" vertical="center" wrapText="1"/>
      <protection locked="0"/>
    </xf>
    <xf numFmtId="4" fontId="8" fillId="0" borderId="90" xfId="91" applyNumberFormat="1" applyFont="1" applyBorder="1" applyAlignment="1" applyProtection="1">
      <alignment horizontal="center" vertical="center" wrapText="1"/>
      <protection locked="0"/>
    </xf>
    <xf numFmtId="4" fontId="5" fillId="0" borderId="0" xfId="0" applyNumberFormat="1" applyFont="1"/>
    <xf numFmtId="0" fontId="7" fillId="0" borderId="0" xfId="0" applyFont="1" applyAlignment="1">
      <alignment horizontal="center"/>
    </xf>
    <xf numFmtId="0" fontId="31" fillId="0" borderId="0" xfId="0" applyFont="1" applyAlignment="1">
      <alignment horizontal="left" vertical="center" wrapText="1"/>
    </xf>
    <xf numFmtId="15" fontId="8" fillId="0" borderId="18" xfId="0" quotePrefix="1" applyNumberFormat="1" applyFont="1" applyBorder="1" applyAlignment="1">
      <alignment horizontal="center" wrapText="1"/>
    </xf>
    <xf numFmtId="15" fontId="8" fillId="0" borderId="9" xfId="0" quotePrefix="1" applyNumberFormat="1" applyFont="1" applyBorder="1" applyAlignment="1">
      <alignment horizontal="center" wrapText="1"/>
    </xf>
    <xf numFmtId="4" fontId="8" fillId="0" borderId="20" xfId="0" applyNumberFormat="1" applyFont="1" applyBorder="1" applyAlignment="1">
      <alignment horizontal="right" wrapText="1"/>
    </xf>
    <xf numFmtId="4" fontId="8" fillId="0" borderId="21" xfId="0" applyNumberFormat="1" applyFont="1" applyBorder="1" applyAlignment="1">
      <alignment horizontal="right" wrapText="1"/>
    </xf>
    <xf numFmtId="4" fontId="4" fillId="0" borderId="73" xfId="0" applyNumberFormat="1" applyFont="1" applyBorder="1" applyAlignment="1">
      <alignment horizontal="right" wrapText="1"/>
    </xf>
    <xf numFmtId="4" fontId="4" fillId="0" borderId="79" xfId="0" applyNumberFormat="1" applyFont="1" applyBorder="1" applyAlignment="1">
      <alignment horizontal="right" wrapText="1"/>
    </xf>
    <xf numFmtId="4" fontId="4" fillId="0" borderId="74" xfId="0" applyNumberFormat="1" applyFont="1" applyBorder="1" applyAlignment="1">
      <alignment horizontal="right" wrapText="1"/>
    </xf>
    <xf numFmtId="4" fontId="4" fillId="0" borderId="86" xfId="0" applyNumberFormat="1" applyFont="1" applyBorder="1" applyAlignment="1">
      <alignment horizontal="right" wrapText="1"/>
    </xf>
    <xf numFmtId="4" fontId="8" fillId="0" borderId="73" xfId="0" applyNumberFormat="1" applyFont="1" applyBorder="1" applyAlignment="1">
      <alignment horizontal="right" wrapText="1"/>
    </xf>
    <xf numFmtId="4" fontId="8" fillId="0" borderId="79" xfId="0" applyNumberFormat="1" applyFont="1" applyBorder="1" applyAlignment="1">
      <alignment horizontal="right" wrapText="1"/>
    </xf>
    <xf numFmtId="4" fontId="4" fillId="0" borderId="16" xfId="0" applyNumberFormat="1" applyFont="1" applyBorder="1" applyAlignment="1">
      <alignment horizontal="right" wrapText="1"/>
    </xf>
    <xf numFmtId="4" fontId="4" fillId="0" borderId="33" xfId="0" applyNumberFormat="1" applyFont="1" applyBorder="1" applyAlignment="1">
      <alignment horizontal="right" wrapText="1"/>
    </xf>
    <xf numFmtId="4" fontId="8" fillId="0" borderId="18" xfId="0" applyNumberFormat="1" applyFont="1" applyBorder="1" applyAlignment="1">
      <alignment horizontal="right" wrapText="1"/>
    </xf>
    <xf numFmtId="4" fontId="8" fillId="0" borderId="9" xfId="0" applyNumberFormat="1" applyFont="1" applyBorder="1" applyAlignment="1">
      <alignment horizontal="right" wrapText="1"/>
    </xf>
    <xf numFmtId="164" fontId="5" fillId="0" borderId="0" xfId="0" applyNumberFormat="1" applyFont="1" applyAlignment="1">
      <alignment wrapText="1"/>
    </xf>
    <xf numFmtId="164" fontId="4" fillId="0" borderId="0" xfId="0" applyNumberFormat="1" applyFont="1" applyAlignment="1">
      <alignment wrapText="1"/>
    </xf>
    <xf numFmtId="172" fontId="8" fillId="0" borderId="50" xfId="0" applyNumberFormat="1" applyFont="1" applyBorder="1" applyAlignment="1">
      <alignment horizontal="right" wrapText="1"/>
    </xf>
    <xf numFmtId="172" fontId="8" fillId="0" borderId="34" xfId="0" applyNumberFormat="1" applyFont="1" applyBorder="1" applyAlignment="1">
      <alignment horizontal="right" wrapText="1"/>
    </xf>
    <xf numFmtId="172" fontId="8" fillId="0" borderId="48" xfId="0" applyNumberFormat="1" applyFont="1" applyBorder="1" applyAlignment="1">
      <alignment horizontal="right" wrapText="1"/>
    </xf>
    <xf numFmtId="172" fontId="8" fillId="0" borderId="52" xfId="0" applyNumberFormat="1" applyFont="1" applyBorder="1" applyAlignment="1">
      <alignment horizontal="right" wrapText="1"/>
    </xf>
    <xf numFmtId="172" fontId="8" fillId="0" borderId="22" xfId="0" applyNumberFormat="1" applyFont="1" applyBorder="1" applyAlignment="1">
      <alignment horizontal="right" wrapText="1"/>
    </xf>
    <xf numFmtId="172" fontId="4" fillId="0" borderId="48" xfId="0" applyNumberFormat="1" applyFont="1" applyBorder="1" applyAlignment="1">
      <alignment horizontal="right" wrapText="1"/>
    </xf>
    <xf numFmtId="172" fontId="4" fillId="0" borderId="22" xfId="0" applyNumberFormat="1" applyFont="1" applyBorder="1" applyAlignment="1">
      <alignment horizontal="right" wrapText="1"/>
    </xf>
    <xf numFmtId="172" fontId="4" fillId="0" borderId="56" xfId="0" applyNumberFormat="1" applyFont="1" applyBorder="1" applyAlignment="1">
      <alignment horizontal="right" wrapText="1"/>
    </xf>
    <xf numFmtId="172" fontId="4" fillId="0" borderId="47" xfId="0" applyNumberFormat="1" applyFont="1" applyBorder="1" applyAlignment="1">
      <alignment horizontal="right" wrapText="1"/>
    </xf>
    <xf numFmtId="172" fontId="8" fillId="0" borderId="56" xfId="0" applyNumberFormat="1" applyFont="1" applyBorder="1" applyAlignment="1">
      <alignment horizontal="right" wrapText="1"/>
    </xf>
    <xf numFmtId="172" fontId="8" fillId="0" borderId="47" xfId="0" applyNumberFormat="1" applyFont="1" applyBorder="1" applyAlignment="1">
      <alignment horizontal="right" wrapText="1"/>
    </xf>
    <xf numFmtId="172" fontId="8" fillId="0" borderId="10" xfId="0" applyNumberFormat="1" applyFont="1" applyBorder="1" applyAlignment="1">
      <alignment horizontal="right" wrapText="1"/>
    </xf>
    <xf numFmtId="172" fontId="8" fillId="0" borderId="9" xfId="0" applyNumberFormat="1" applyFont="1" applyBorder="1" applyAlignment="1">
      <alignment horizontal="right" wrapText="1"/>
    </xf>
    <xf numFmtId="4" fontId="8" fillId="0" borderId="13" xfId="0" applyNumberFormat="1" applyFont="1" applyBorder="1"/>
    <xf numFmtId="4" fontId="8" fillId="0" borderId="21" xfId="0" applyNumberFormat="1" applyFont="1" applyBorder="1"/>
    <xf numFmtId="165" fontId="4" fillId="0" borderId="48" xfId="0" applyNumberFormat="1" applyFont="1" applyBorder="1"/>
    <xf numFmtId="165" fontId="4" fillId="0" borderId="22" xfId="0" applyNumberFormat="1" applyFont="1" applyBorder="1"/>
    <xf numFmtId="165" fontId="4" fillId="0" borderId="47" xfId="0" applyNumberFormat="1" applyFont="1" applyBorder="1"/>
    <xf numFmtId="4" fontId="4" fillId="0" borderId="55" xfId="0" applyNumberFormat="1" applyFont="1" applyBorder="1"/>
    <xf numFmtId="4" fontId="4" fillId="0" borderId="52" xfId="0" applyNumberFormat="1" applyFont="1" applyBorder="1"/>
    <xf numFmtId="166" fontId="4" fillId="0" borderId="47" xfId="0" applyNumberFormat="1" applyFont="1" applyBorder="1"/>
    <xf numFmtId="166" fontId="4" fillId="0" borderId="49" xfId="0" applyNumberFormat="1" applyFont="1" applyBorder="1"/>
    <xf numFmtId="166" fontId="4" fillId="0" borderId="32" xfId="0" applyNumberFormat="1" applyFont="1" applyBorder="1"/>
    <xf numFmtId="166" fontId="4" fillId="0" borderId="0" xfId="0" applyNumberFormat="1" applyFont="1"/>
    <xf numFmtId="4" fontId="5" fillId="0" borderId="24" xfId="0" applyNumberFormat="1" applyFont="1" applyBorder="1" applyAlignment="1">
      <alignment horizontal="center" wrapText="1"/>
    </xf>
    <xf numFmtId="4" fontId="5" fillId="0" borderId="25" xfId="0" applyNumberFormat="1" applyFont="1" applyBorder="1" applyAlignment="1">
      <alignment horizontal="center" wrapText="1"/>
    </xf>
    <xf numFmtId="4" fontId="8" fillId="0" borderId="11" xfId="0" applyNumberFormat="1" applyFont="1" applyBorder="1" applyAlignment="1">
      <alignment horizontal="right" wrapText="1"/>
    </xf>
    <xf numFmtId="10" fontId="8" fillId="0" borderId="12" xfId="33" applyNumberFormat="1" applyFont="1" applyFill="1" applyBorder="1"/>
    <xf numFmtId="4" fontId="4" fillId="0" borderId="24" xfId="0" applyNumberFormat="1" applyFont="1" applyBorder="1"/>
    <xf numFmtId="10" fontId="4" fillId="0" borderId="25" xfId="33" applyNumberFormat="1" applyFont="1" applyFill="1" applyBorder="1"/>
    <xf numFmtId="4" fontId="4" fillId="0" borderId="15" xfId="0" applyNumberFormat="1" applyFont="1" applyBorder="1"/>
    <xf numFmtId="10" fontId="4" fillId="0" borderId="28" xfId="33" applyNumberFormat="1" applyFont="1" applyFill="1" applyBorder="1"/>
    <xf numFmtId="4" fontId="4" fillId="0" borderId="73" xfId="97" applyNumberFormat="1" applyFont="1" applyBorder="1" applyAlignment="1">
      <alignment horizontal="right" vertical="top"/>
    </xf>
    <xf numFmtId="4" fontId="4" fillId="0" borderId="30" xfId="0" applyNumberFormat="1" applyFont="1" applyBorder="1"/>
    <xf numFmtId="10" fontId="4" fillId="0" borderId="31" xfId="33" applyNumberFormat="1" applyFont="1" applyFill="1" applyBorder="1"/>
    <xf numFmtId="4" fontId="8" fillId="0" borderId="15" xfId="0" applyNumberFormat="1" applyFont="1" applyBorder="1"/>
    <xf numFmtId="10" fontId="8" fillId="0" borderId="28" xfId="33" applyNumberFormat="1" applyFont="1" applyFill="1" applyBorder="1"/>
    <xf numFmtId="4" fontId="8" fillId="0" borderId="58" xfId="0" applyNumberFormat="1" applyFont="1" applyBorder="1"/>
    <xf numFmtId="10" fontId="8" fillId="0" borderId="59" xfId="33" applyNumberFormat="1" applyFont="1" applyFill="1" applyBorder="1"/>
    <xf numFmtId="4" fontId="8" fillId="0" borderId="30" xfId="0" applyNumberFormat="1" applyFont="1" applyBorder="1"/>
    <xf numFmtId="10" fontId="8" fillId="0" borderId="31" xfId="33" applyNumberFormat="1" applyFont="1" applyFill="1" applyBorder="1"/>
    <xf numFmtId="4" fontId="4" fillId="0" borderId="16" xfId="0" applyNumberFormat="1" applyFont="1" applyBorder="1"/>
    <xf numFmtId="10" fontId="4" fillId="0" borderId="32" xfId="33" applyNumberFormat="1" applyFont="1" applyFill="1" applyBorder="1"/>
    <xf numFmtId="172" fontId="8" fillId="0" borderId="20" xfId="0" applyNumberFormat="1" applyFont="1" applyBorder="1" applyAlignment="1">
      <alignment horizontal="right" wrapText="1"/>
    </xf>
    <xf numFmtId="172" fontId="8" fillId="0" borderId="21" xfId="0" applyNumberFormat="1" applyFont="1" applyBorder="1" applyAlignment="1">
      <alignment horizontal="right" wrapText="1"/>
    </xf>
    <xf numFmtId="172" fontId="4" fillId="0" borderId="73" xfId="0" applyNumberFormat="1" applyFont="1" applyBorder="1" applyAlignment="1">
      <alignment horizontal="right" wrapText="1"/>
    </xf>
    <xf numFmtId="172" fontId="4" fillId="0" borderId="79" xfId="0" applyNumberFormat="1" applyFont="1" applyBorder="1" applyAlignment="1">
      <alignment horizontal="right" wrapText="1"/>
    </xf>
    <xf numFmtId="172" fontId="4" fillId="0" borderId="74" xfId="0" applyNumberFormat="1" applyFont="1" applyBorder="1" applyAlignment="1">
      <alignment horizontal="right" wrapText="1"/>
    </xf>
    <xf numFmtId="172" fontId="4" fillId="0" borderId="86" xfId="0" applyNumberFormat="1" applyFont="1" applyBorder="1" applyAlignment="1">
      <alignment horizontal="right" wrapText="1"/>
    </xf>
    <xf numFmtId="172" fontId="8" fillId="0" borderId="73" xfId="0" applyNumberFormat="1" applyFont="1" applyBorder="1" applyAlignment="1">
      <alignment horizontal="right" wrapText="1"/>
    </xf>
    <xf numFmtId="172" fontId="8" fillId="0" borderId="79" xfId="0" applyNumberFormat="1" applyFont="1" applyBorder="1" applyAlignment="1">
      <alignment horizontal="right" wrapText="1"/>
    </xf>
    <xf numFmtId="172" fontId="4" fillId="0" borderId="16" xfId="0" applyNumberFormat="1" applyFont="1" applyBorder="1" applyAlignment="1">
      <alignment horizontal="right" wrapText="1"/>
    </xf>
    <xf numFmtId="172" fontId="4" fillId="0" borderId="33" xfId="0" applyNumberFormat="1" applyFont="1" applyBorder="1" applyAlignment="1">
      <alignment horizontal="right" wrapText="1"/>
    </xf>
    <xf numFmtId="172" fontId="8" fillId="0" borderId="18" xfId="0" applyNumberFormat="1" applyFont="1" applyBorder="1" applyAlignment="1">
      <alignment horizontal="right" wrapText="1"/>
    </xf>
    <xf numFmtId="15" fontId="8" fillId="0" borderId="89" xfId="0" quotePrefix="1" applyNumberFormat="1" applyFont="1" applyBorder="1" applyAlignment="1">
      <alignment horizontal="center" wrapText="1"/>
    </xf>
    <xf numFmtId="165" fontId="4" fillId="0" borderId="75" xfId="0" applyNumberFormat="1" applyFont="1" applyBorder="1"/>
    <xf numFmtId="165" fontId="4" fillId="0" borderId="88" xfId="0" applyNumberFormat="1" applyFont="1" applyBorder="1"/>
    <xf numFmtId="4" fontId="4" fillId="0" borderId="77" xfId="0" applyNumberFormat="1" applyFont="1" applyBorder="1"/>
    <xf numFmtId="4" fontId="4" fillId="0" borderId="79" xfId="0" applyNumberFormat="1" applyFont="1" applyBorder="1"/>
    <xf numFmtId="166" fontId="4" fillId="0" borderId="86" xfId="0" applyNumberFormat="1" applyFont="1" applyBorder="1"/>
    <xf numFmtId="166" fontId="4" fillId="0" borderId="33" xfId="0" applyNumberFormat="1" applyFont="1" applyBorder="1"/>
    <xf numFmtId="4" fontId="4" fillId="0" borderId="15" xfId="97" applyNumberFormat="1" applyFont="1" applyBorder="1" applyAlignment="1">
      <alignment horizontal="right" vertical="top"/>
    </xf>
    <xf numFmtId="10" fontId="8" fillId="0" borderId="88" xfId="33" applyNumberFormat="1" applyFont="1" applyFill="1" applyBorder="1"/>
    <xf numFmtId="165" fontId="4" fillId="0" borderId="98" xfId="0" applyNumberFormat="1" applyFont="1" applyBorder="1"/>
    <xf numFmtId="165" fontId="4" fillId="0" borderId="95" xfId="0" applyNumberFormat="1" applyFont="1" applyBorder="1"/>
    <xf numFmtId="165" fontId="4" fillId="0" borderId="99" xfId="0" applyNumberFormat="1" applyFont="1" applyBorder="1"/>
    <xf numFmtId="4" fontId="4" fillId="0" borderId="102" xfId="0" applyNumberFormat="1" applyFont="1" applyBorder="1"/>
    <xf numFmtId="4" fontId="4" fillId="0" borderId="95" xfId="0" applyNumberFormat="1" applyFont="1" applyBorder="1"/>
    <xf numFmtId="166" fontId="4" fillId="0" borderId="100" xfId="0" applyNumberFormat="1" applyFont="1" applyBorder="1"/>
    <xf numFmtId="166" fontId="4" fillId="0" borderId="96" xfId="0" applyNumberFormat="1" applyFont="1" applyBorder="1"/>
    <xf numFmtId="166" fontId="4" fillId="0" borderId="101" xfId="0" applyNumberFormat="1" applyFont="1" applyBorder="1"/>
    <xf numFmtId="166" fontId="4" fillId="0" borderId="97" xfId="0" applyNumberFormat="1" applyFont="1" applyBorder="1"/>
    <xf numFmtId="4" fontId="8" fillId="0" borderId="50" xfId="0" applyNumberFormat="1" applyFont="1" applyBorder="1" applyAlignment="1">
      <alignment horizontal="right" wrapText="1"/>
    </xf>
    <xf numFmtId="4" fontId="8" fillId="0" borderId="34" xfId="0" applyNumberFormat="1" applyFont="1" applyBorder="1" applyAlignment="1">
      <alignment horizontal="right" wrapText="1"/>
    </xf>
    <xf numFmtId="4" fontId="8" fillId="0" borderId="48" xfId="0" applyNumberFormat="1" applyFont="1" applyBorder="1" applyAlignment="1">
      <alignment horizontal="right" wrapText="1"/>
    </xf>
    <xf numFmtId="4" fontId="8" fillId="0" borderId="88" xfId="0" applyNumberFormat="1" applyFont="1" applyBorder="1"/>
    <xf numFmtId="4" fontId="4" fillId="0" borderId="48" xfId="0" applyNumberFormat="1" applyFont="1" applyBorder="1" applyAlignment="1">
      <alignment horizontal="right" wrapText="1"/>
    </xf>
    <xf numFmtId="4" fontId="4" fillId="0" borderId="88" xfId="0" applyNumberFormat="1" applyFont="1" applyBorder="1"/>
    <xf numFmtId="4" fontId="4" fillId="0" borderId="56" xfId="0" applyNumberFormat="1" applyFont="1" applyBorder="1" applyAlignment="1">
      <alignment horizontal="right" wrapText="1"/>
    </xf>
    <xf numFmtId="4" fontId="8" fillId="0" borderId="56" xfId="0" applyNumberFormat="1" applyFont="1" applyBorder="1" applyAlignment="1">
      <alignment horizontal="right" wrapText="1"/>
    </xf>
    <xf numFmtId="4" fontId="8" fillId="0" borderId="47" xfId="0" applyNumberFormat="1" applyFont="1" applyBorder="1" applyAlignment="1">
      <alignment horizontal="right" wrapText="1"/>
    </xf>
    <xf numFmtId="4" fontId="8" fillId="0" borderId="10" xfId="0" applyNumberFormat="1" applyFont="1" applyBorder="1" applyAlignment="1">
      <alignment horizontal="right" wrapText="1"/>
    </xf>
    <xf numFmtId="4" fontId="54" fillId="0" borderId="0" xfId="0" applyNumberFormat="1" applyFont="1"/>
    <xf numFmtId="4" fontId="8" fillId="0" borderId="11" xfId="0" quotePrefix="1" applyNumberFormat="1" applyFont="1" applyBorder="1" applyAlignment="1">
      <alignment horizontal="center" wrapText="1"/>
    </xf>
    <xf numFmtId="165" fontId="4" fillId="0" borderId="88" xfId="0" quotePrefix="1" applyNumberFormat="1" applyFont="1" applyBorder="1"/>
    <xf numFmtId="165" fontId="4" fillId="0" borderId="33" xfId="0" applyNumberFormat="1" applyFont="1" applyBorder="1"/>
    <xf numFmtId="165" fontId="4" fillId="0" borderId="28" xfId="0" applyNumberFormat="1" applyFont="1" applyBorder="1"/>
    <xf numFmtId="0" fontId="4" fillId="0" borderId="88" xfId="0" applyFont="1" applyBorder="1"/>
    <xf numFmtId="165" fontId="4" fillId="0" borderId="87" xfId="0" applyNumberFormat="1" applyFont="1" applyBorder="1"/>
    <xf numFmtId="165" fontId="4" fillId="0" borderId="91" xfId="0" applyNumberFormat="1" applyFont="1" applyBorder="1"/>
    <xf numFmtId="166" fontId="4" fillId="0" borderId="87" xfId="0" applyNumberFormat="1" applyFont="1" applyBorder="1"/>
    <xf numFmtId="166" fontId="4" fillId="0" borderId="91" xfId="0" applyNumberFormat="1" applyFont="1" applyBorder="1"/>
    <xf numFmtId="164" fontId="48" fillId="0" borderId="0" xfId="0" applyNumberFormat="1" applyFont="1" applyAlignment="1">
      <alignment wrapText="1"/>
    </xf>
    <xf numFmtId="4" fontId="4" fillId="0" borderId="73" xfId="0" applyNumberFormat="1" applyFont="1" applyBorder="1"/>
    <xf numFmtId="4" fontId="4" fillId="0" borderId="75" xfId="0" applyNumberFormat="1" applyFont="1" applyBorder="1"/>
    <xf numFmtId="172" fontId="5" fillId="0" borderId="0" xfId="0" applyNumberFormat="1" applyFont="1" applyAlignment="1">
      <alignment wrapText="1"/>
    </xf>
    <xf numFmtId="172" fontId="4" fillId="0" borderId="0" xfId="0" applyNumberFormat="1" applyFont="1" applyAlignment="1">
      <alignment wrapText="1"/>
    </xf>
    <xf numFmtId="172" fontId="8" fillId="0" borderId="11" xfId="0" applyNumberFormat="1" applyFont="1" applyBorder="1" applyAlignment="1">
      <alignment horizontal="right" wrapText="1"/>
    </xf>
    <xf numFmtId="172" fontId="8" fillId="0" borderId="74" xfId="0" applyNumberFormat="1" applyFont="1" applyBorder="1" applyAlignment="1">
      <alignment horizontal="right" wrapText="1"/>
    </xf>
    <xf numFmtId="165" fontId="4" fillId="0" borderId="79" xfId="0" applyNumberFormat="1" applyFont="1" applyBorder="1"/>
    <xf numFmtId="166" fontId="4" fillId="0" borderId="94" xfId="0" applyNumberFormat="1" applyFont="1" applyBorder="1"/>
    <xf numFmtId="4" fontId="4" fillId="0" borderId="15" xfId="97" applyNumberFormat="1" applyFont="1" applyBorder="1" applyAlignment="1">
      <alignment vertical="top"/>
    </xf>
    <xf numFmtId="165" fontId="4" fillId="0" borderId="73" xfId="0" applyNumberFormat="1" applyFont="1" applyBorder="1"/>
    <xf numFmtId="166" fontId="4" fillId="0" borderId="92" xfId="0" applyNumberFormat="1" applyFont="1" applyBorder="1"/>
    <xf numFmtId="4" fontId="55" fillId="0" borderId="15" xfId="93" applyNumberFormat="1" applyFont="1" applyBorder="1"/>
    <xf numFmtId="164" fontId="4" fillId="0" borderId="73" xfId="0" applyNumberFormat="1" applyFont="1" applyBorder="1" applyAlignment="1">
      <alignment horizontal="right" wrapText="1"/>
    </xf>
    <xf numFmtId="10" fontId="4" fillId="0" borderId="86" xfId="33" applyNumberFormat="1" applyFont="1" applyFill="1" applyBorder="1"/>
    <xf numFmtId="172" fontId="4" fillId="0" borderId="88" xfId="0" applyNumberFormat="1" applyFont="1" applyBorder="1" applyAlignment="1">
      <alignment horizontal="right" wrapText="1"/>
    </xf>
    <xf numFmtId="172" fontId="4" fillId="0" borderId="87" xfId="0" applyNumberFormat="1" applyFont="1" applyBorder="1" applyAlignment="1">
      <alignment horizontal="right" wrapText="1"/>
    </xf>
    <xf numFmtId="172" fontId="8" fillId="0" borderId="88" xfId="0" applyNumberFormat="1" applyFont="1" applyBorder="1" applyAlignment="1">
      <alignment horizontal="right" wrapText="1"/>
    </xf>
    <xf numFmtId="172" fontId="4" fillId="0" borderId="91" xfId="0" applyNumberFormat="1" applyFont="1" applyBorder="1" applyAlignment="1">
      <alignment horizontal="right" wrapText="1"/>
    </xf>
    <xf numFmtId="4" fontId="8" fillId="0" borderId="52" xfId="0" applyNumberFormat="1" applyFont="1" applyBorder="1" applyAlignment="1">
      <alignment horizontal="right" wrapText="1"/>
    </xf>
    <xf numFmtId="4" fontId="8" fillId="0" borderId="22" xfId="0" applyNumberFormat="1" applyFont="1" applyBorder="1" applyAlignment="1">
      <alignment horizontal="right" wrapText="1"/>
    </xf>
    <xf numFmtId="4" fontId="4" fillId="0" borderId="22" xfId="0" applyNumberFormat="1" applyFont="1" applyBorder="1" applyAlignment="1">
      <alignment horizontal="right" wrapText="1"/>
    </xf>
    <xf numFmtId="4" fontId="4" fillId="0" borderId="47" xfId="0" applyNumberFormat="1" applyFont="1" applyBorder="1" applyAlignment="1">
      <alignment horizontal="right" wrapText="1"/>
    </xf>
    <xf numFmtId="165" fontId="4" fillId="0" borderId="28" xfId="81" applyNumberFormat="1" applyBorder="1" applyAlignment="1">
      <alignment horizontal="right" vertical="top"/>
    </xf>
    <xf numFmtId="165" fontId="4" fillId="0" borderId="32" xfId="81" applyNumberFormat="1" applyBorder="1" applyAlignment="1">
      <alignment horizontal="right" vertical="top"/>
    </xf>
    <xf numFmtId="172" fontId="8" fillId="0" borderId="93" xfId="0" applyNumberFormat="1" applyFont="1" applyBorder="1" applyAlignment="1">
      <alignment horizontal="right" wrapText="1"/>
    </xf>
    <xf numFmtId="165" fontId="4" fillId="0" borderId="88" xfId="81" applyNumberFormat="1" applyBorder="1" applyAlignment="1">
      <alignment horizontal="right" vertical="top"/>
    </xf>
    <xf numFmtId="165" fontId="4" fillId="0" borderId="87" xfId="81" applyNumberFormat="1" applyBorder="1" applyAlignment="1">
      <alignment horizontal="right" vertical="top"/>
    </xf>
    <xf numFmtId="166" fontId="4" fillId="0" borderId="88" xfId="0" applyNumberFormat="1" applyFont="1" applyBorder="1"/>
    <xf numFmtId="165" fontId="4" fillId="0" borderId="42" xfId="81" applyNumberFormat="1" applyBorder="1" applyAlignment="1">
      <alignment horizontal="right" vertical="top"/>
    </xf>
    <xf numFmtId="165" fontId="4" fillId="0" borderId="86" xfId="81" applyNumberFormat="1" applyBorder="1" applyAlignment="1">
      <alignment horizontal="right" vertical="top"/>
    </xf>
    <xf numFmtId="166" fontId="4" fillId="0" borderId="79" xfId="0" applyNumberFormat="1" applyFont="1" applyBorder="1"/>
    <xf numFmtId="166" fontId="4" fillId="0" borderId="22" xfId="0" applyNumberFormat="1" applyFont="1" applyBorder="1"/>
    <xf numFmtId="165" fontId="4" fillId="0" borderId="78" xfId="81" applyNumberFormat="1" applyBorder="1" applyAlignment="1">
      <alignment horizontal="right" vertical="top"/>
    </xf>
    <xf numFmtId="165" fontId="4" fillId="0" borderId="78" xfId="0" applyNumberFormat="1" applyFont="1" applyBorder="1"/>
    <xf numFmtId="164" fontId="8" fillId="0" borderId="50" xfId="0" applyNumberFormat="1" applyFont="1" applyBorder="1" applyAlignment="1">
      <alignment horizontal="right" wrapText="1"/>
    </xf>
    <xf numFmtId="164" fontId="8" fillId="0" borderId="34" xfId="0" applyNumberFormat="1" applyFont="1" applyBorder="1" applyAlignment="1">
      <alignment horizontal="right" wrapText="1"/>
    </xf>
    <xf numFmtId="164" fontId="8" fillId="0" borderId="10" xfId="0" applyNumberFormat="1" applyFont="1" applyBorder="1" applyAlignment="1">
      <alignment horizontal="right" wrapText="1"/>
    </xf>
    <xf numFmtId="164" fontId="8" fillId="0" borderId="9" xfId="0" applyNumberFormat="1" applyFont="1" applyBorder="1" applyAlignment="1">
      <alignment horizontal="right" wrapText="1"/>
    </xf>
    <xf numFmtId="165" fontId="4" fillId="0" borderId="76" xfId="0" applyNumberFormat="1" applyFont="1" applyBorder="1"/>
    <xf numFmtId="165" fontId="4" fillId="0" borderId="74" xfId="0" applyNumberFormat="1" applyFont="1" applyBorder="1"/>
    <xf numFmtId="165" fontId="4" fillId="0" borderId="77" xfId="0" applyNumberFormat="1" applyFont="1" applyBorder="1"/>
    <xf numFmtId="165" fontId="4" fillId="0" borderId="16" xfId="0" applyNumberFormat="1" applyFont="1" applyBorder="1"/>
    <xf numFmtId="164" fontId="8" fillId="0" borderId="48" xfId="0" applyNumberFormat="1" applyFont="1" applyBorder="1" applyAlignment="1">
      <alignment horizontal="right" wrapText="1"/>
    </xf>
    <xf numFmtId="164" fontId="8" fillId="0" borderId="52" xfId="0" applyNumberFormat="1" applyFont="1" applyBorder="1" applyAlignment="1">
      <alignment horizontal="right" wrapText="1"/>
    </xf>
    <xf numFmtId="164" fontId="8" fillId="0" borderId="22" xfId="0" applyNumberFormat="1" applyFont="1" applyBorder="1" applyAlignment="1">
      <alignment horizontal="right" wrapText="1"/>
    </xf>
    <xf numFmtId="164" fontId="4" fillId="0" borderId="48" xfId="0" applyNumberFormat="1" applyFont="1" applyBorder="1" applyAlignment="1">
      <alignment horizontal="right" wrapText="1"/>
    </xf>
    <xf numFmtId="164" fontId="4" fillId="0" borderId="22" xfId="0" applyNumberFormat="1" applyFont="1" applyBorder="1" applyAlignment="1">
      <alignment horizontal="right" wrapText="1"/>
    </xf>
    <xf numFmtId="164" fontId="8" fillId="0" borderId="56" xfId="0" applyNumberFormat="1" applyFont="1" applyBorder="1" applyAlignment="1">
      <alignment horizontal="right" wrapText="1"/>
    </xf>
    <xf numFmtId="164" fontId="8" fillId="0" borderId="47" xfId="0" applyNumberFormat="1" applyFont="1" applyBorder="1" applyAlignment="1">
      <alignment horizontal="right" wrapText="1"/>
    </xf>
    <xf numFmtId="165" fontId="4" fillId="0" borderId="42" xfId="0" applyNumberFormat="1" applyFont="1" applyBorder="1"/>
    <xf numFmtId="172" fontId="8" fillId="0" borderId="89" xfId="0" applyNumberFormat="1" applyFont="1" applyBorder="1" applyAlignment="1">
      <alignment horizontal="right" wrapText="1"/>
    </xf>
    <xf numFmtId="0" fontId="8" fillId="24" borderId="26" xfId="0" applyFont="1" applyFill="1" applyBorder="1" applyAlignment="1">
      <alignment horizontal="center" wrapText="1"/>
    </xf>
    <xf numFmtId="0" fontId="8" fillId="24" borderId="50" xfId="0" applyFont="1" applyFill="1" applyBorder="1" applyAlignment="1">
      <alignment horizontal="center" wrapText="1"/>
    </xf>
    <xf numFmtId="0" fontId="6" fillId="24" borderId="0" xfId="0" applyFont="1" applyFill="1" applyAlignment="1">
      <alignment horizontal="center"/>
    </xf>
    <xf numFmtId="0" fontId="31" fillId="24" borderId="0" xfId="0" applyFont="1" applyFill="1" applyAlignment="1">
      <alignment horizontal="left"/>
    </xf>
    <xf numFmtId="0" fontId="31" fillId="24" borderId="0" xfId="0" applyFont="1" applyFill="1" applyAlignment="1">
      <alignment horizontal="left" vertical="center" wrapText="1"/>
    </xf>
    <xf numFmtId="0" fontId="6" fillId="24" borderId="44" xfId="0" applyFont="1" applyFill="1" applyBorder="1" applyAlignment="1">
      <alignment horizontal="center" wrapText="1"/>
    </xf>
    <xf numFmtId="0" fontId="6" fillId="24" borderId="0" xfId="0" applyFont="1" applyFill="1" applyAlignment="1">
      <alignment horizontal="center" wrapText="1"/>
    </xf>
    <xf numFmtId="0" fontId="4" fillId="0" borderId="0" xfId="0" applyFont="1"/>
    <xf numFmtId="0" fontId="4" fillId="0" borderId="44" xfId="0" applyFont="1" applyBorder="1" applyAlignment="1">
      <alignment horizontal="center" wrapText="1"/>
    </xf>
    <xf numFmtId="0" fontId="8" fillId="24" borderId="7" xfId="0" applyFont="1" applyFill="1" applyBorder="1" applyAlignment="1">
      <alignment wrapText="1"/>
    </xf>
    <xf numFmtId="0" fontId="8" fillId="24" borderId="8" xfId="0" applyFont="1" applyFill="1" applyBorder="1" applyAlignment="1">
      <alignment wrapText="1"/>
    </xf>
    <xf numFmtId="0" fontId="0" fillId="0" borderId="0" xfId="0"/>
    <xf numFmtId="0" fontId="0" fillId="0" borderId="44" xfId="0" applyBorder="1" applyAlignment="1">
      <alignment horizontal="center" wrapText="1"/>
    </xf>
    <xf numFmtId="0" fontId="8" fillId="24" borderId="51" xfId="0" applyFont="1" applyFill="1" applyBorder="1" applyAlignment="1">
      <alignment wrapText="1"/>
    </xf>
    <xf numFmtId="0" fontId="8" fillId="24" borderId="53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4" fillId="0" borderId="44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44" xfId="0" applyBorder="1" applyAlignment="1">
      <alignment wrapText="1"/>
    </xf>
    <xf numFmtId="172" fontId="6" fillId="24" borderId="44" xfId="0" applyNumberFormat="1" applyFont="1" applyFill="1" applyBorder="1" applyAlignment="1">
      <alignment horizontal="center" wrapText="1"/>
    </xf>
  </cellXfs>
  <cellStyles count="99">
    <cellStyle name="=D:\WINNT\SYSTEM32\COMMAND.COM" xfId="61" xr:uid="{00000000-0005-0000-0000-000000000000}"/>
    <cellStyle name="20% - Accent1" xfId="1" xr:uid="{00000000-0005-0000-0000-000001000000}"/>
    <cellStyle name="20% - Accent2" xfId="2" xr:uid="{00000000-0005-0000-0000-000002000000}"/>
    <cellStyle name="20% - Accent3" xfId="3" xr:uid="{00000000-0005-0000-0000-000003000000}"/>
    <cellStyle name="20% - Accent4" xfId="4" xr:uid="{00000000-0005-0000-0000-000004000000}"/>
    <cellStyle name="20% - Accent5" xfId="5" xr:uid="{00000000-0005-0000-0000-000005000000}"/>
    <cellStyle name="20% - Accent6" xfId="6" xr:uid="{00000000-0005-0000-0000-000006000000}"/>
    <cellStyle name="40% - Accent1" xfId="7" xr:uid="{00000000-0005-0000-0000-00000D000000}"/>
    <cellStyle name="40% - Accent2" xfId="8" xr:uid="{00000000-0005-0000-0000-00000E000000}"/>
    <cellStyle name="40% - Accent3" xfId="9" xr:uid="{00000000-0005-0000-0000-00000F000000}"/>
    <cellStyle name="40% - Accent4" xfId="10" xr:uid="{00000000-0005-0000-0000-000010000000}"/>
    <cellStyle name="40% - Accent5" xfId="11" xr:uid="{00000000-0005-0000-0000-000011000000}"/>
    <cellStyle name="40% - Accent6" xfId="12" xr:uid="{00000000-0005-0000-0000-000012000000}"/>
    <cellStyle name="60% - Accent1" xfId="13" xr:uid="{00000000-0005-0000-0000-000019000000}"/>
    <cellStyle name="60% - Accent2" xfId="14" xr:uid="{00000000-0005-0000-0000-00001A000000}"/>
    <cellStyle name="60% - Accent3" xfId="15" xr:uid="{00000000-0005-0000-0000-00001B000000}"/>
    <cellStyle name="60% - Accent4" xfId="16" xr:uid="{00000000-0005-0000-0000-00001C000000}"/>
    <cellStyle name="60% - Accent5" xfId="17" xr:uid="{00000000-0005-0000-0000-00001D000000}"/>
    <cellStyle name="60% - Accent6" xfId="18" xr:uid="{00000000-0005-0000-0000-00001E000000}"/>
    <cellStyle name="Accent1" xfId="19" xr:uid="{00000000-0005-0000-0000-000025000000}"/>
    <cellStyle name="Accent2" xfId="20" xr:uid="{00000000-0005-0000-0000-000026000000}"/>
    <cellStyle name="Accent3" xfId="21" xr:uid="{00000000-0005-0000-0000-000027000000}"/>
    <cellStyle name="Accent4" xfId="22" xr:uid="{00000000-0005-0000-0000-000028000000}"/>
    <cellStyle name="Accent5" xfId="23" xr:uid="{00000000-0005-0000-0000-000029000000}"/>
    <cellStyle name="Accent6" xfId="24" xr:uid="{00000000-0005-0000-0000-00002A000000}"/>
    <cellStyle name="Bad" xfId="37" xr:uid="{00000000-0005-0000-0000-000031000000}"/>
    <cellStyle name="Calculation" xfId="32" xr:uid="{00000000-0005-0000-0000-000032000000}"/>
    <cellStyle name="Check Cell" xfId="25" xr:uid="{00000000-0005-0000-0000-000033000000}"/>
    <cellStyle name="Dane wejściowe" xfId="52" builtinId="20" customBuiltin="1"/>
    <cellStyle name="Dane wejściowe 2" xfId="43" xr:uid="{00000000-0005-0000-0000-000035000000}"/>
    <cellStyle name="Dane wejściowe 2 2" xfId="49" xr:uid="{00000000-0005-0000-0000-000036000000}"/>
    <cellStyle name="Dane wejściowe 2 2 2" xfId="62" xr:uid="{00000000-0005-0000-0000-000037000000}"/>
    <cellStyle name="Dane wejściowe 2 3" xfId="72" xr:uid="{00000000-0005-0000-0000-000038000000}"/>
    <cellStyle name="Dane wejściowe 3" xfId="77" xr:uid="{00000000-0005-0000-0000-000039000000}"/>
    <cellStyle name="Dane wyjściowe" xfId="54" builtinId="21" customBuiltin="1"/>
    <cellStyle name="Dane wyjściowe 2" xfId="42" xr:uid="{00000000-0005-0000-0000-00003B000000}"/>
    <cellStyle name="Dane wyjściowe 2 2" xfId="48" xr:uid="{00000000-0005-0000-0000-00003C000000}"/>
    <cellStyle name="Dane wyjściowe 2 2 2" xfId="63" xr:uid="{00000000-0005-0000-0000-00003D000000}"/>
    <cellStyle name="Dane wyjściowe 2 3" xfId="73" xr:uid="{00000000-0005-0000-0000-00003E000000}"/>
    <cellStyle name="Dane wyjściowe 3" xfId="68" xr:uid="{00000000-0005-0000-0000-00003F000000}"/>
    <cellStyle name="Dobry" xfId="51" builtinId="26" customBuiltin="1"/>
    <cellStyle name="Dziesiętny" xfId="86" builtinId="3"/>
    <cellStyle name="Dziesiętny 2" xfId="94" xr:uid="{00000000-0005-0000-0000-000042000000}"/>
    <cellStyle name="Explanatory Text" xfId="34" xr:uid="{00000000-0005-0000-0000-000043000000}"/>
    <cellStyle name="Heading 1" xfId="26" xr:uid="{00000000-0005-0000-0000-000045000000}"/>
    <cellStyle name="Heading 2" xfId="27" xr:uid="{00000000-0005-0000-0000-000046000000}"/>
    <cellStyle name="Heading 3" xfId="28" xr:uid="{00000000-0005-0000-0000-000047000000}"/>
    <cellStyle name="Heading 4" xfId="29" xr:uid="{00000000-0005-0000-0000-000048000000}"/>
    <cellStyle name="Komórka połączona" xfId="53" builtinId="24" customBuiltin="1"/>
    <cellStyle name="Neutral" xfId="30" xr:uid="{00000000-0005-0000-0000-000051000000}"/>
    <cellStyle name="Normalny" xfId="0" builtinId="0"/>
    <cellStyle name="Normalny 10" xfId="93" xr:uid="{00000000-0005-0000-0000-000055000000}"/>
    <cellStyle name="Normalny 2" xfId="38" xr:uid="{00000000-0005-0000-0000-000056000000}"/>
    <cellStyle name="Normalny 2 2" xfId="83" xr:uid="{00000000-0005-0000-0000-000057000000}"/>
    <cellStyle name="Normalny 2 2 2" xfId="91" xr:uid="{00000000-0005-0000-0000-000058000000}"/>
    <cellStyle name="Normalny 2 3" xfId="95" xr:uid="{00000000-0005-0000-0000-000059000000}"/>
    <cellStyle name="Normalny 2 4" xfId="89" xr:uid="{00000000-0005-0000-0000-00005A000000}"/>
    <cellStyle name="Normalny 2_1.2" xfId="96" xr:uid="{00000000-0005-0000-0000-00005B000000}"/>
    <cellStyle name="Normalny 3" xfId="44" xr:uid="{00000000-0005-0000-0000-00005C000000}"/>
    <cellStyle name="Normalny 3 2" xfId="82" xr:uid="{00000000-0005-0000-0000-00005D000000}"/>
    <cellStyle name="Normalny 3 3" xfId="92" xr:uid="{00000000-0005-0000-0000-00005E000000}"/>
    <cellStyle name="Normalny 4" xfId="50" xr:uid="{00000000-0005-0000-0000-00005F000000}"/>
    <cellStyle name="Normalny 4 2" xfId="71" xr:uid="{00000000-0005-0000-0000-000060000000}"/>
    <cellStyle name="Normalny 4 3" xfId="88" xr:uid="{00000000-0005-0000-0000-000061000000}"/>
    <cellStyle name="Normalny 5" xfId="57" xr:uid="{00000000-0005-0000-0000-000062000000}"/>
    <cellStyle name="Normalny 5 2" xfId="78" xr:uid="{00000000-0005-0000-0000-000063000000}"/>
    <cellStyle name="Normalny 50" xfId="90" xr:uid="{00000000-0005-0000-0000-000064000000}"/>
    <cellStyle name="Normalny 6" xfId="60" xr:uid="{00000000-0005-0000-0000-000065000000}"/>
    <cellStyle name="Normalny 7" xfId="80" xr:uid="{00000000-0005-0000-0000-000066000000}"/>
    <cellStyle name="Normalny 8" xfId="84" xr:uid="{00000000-0005-0000-0000-000067000000}"/>
    <cellStyle name="Normalny 9" xfId="87" xr:uid="{00000000-0005-0000-0000-000068000000}"/>
    <cellStyle name="Normalny_Arkusz1" xfId="31" xr:uid="{00000000-0005-0000-0000-000069000000}"/>
    <cellStyle name="Normalny_Arkusz1 2" xfId="81" xr:uid="{00000000-0005-0000-0000-00006A000000}"/>
    <cellStyle name="Normalny_Arkusz1_1" xfId="97" xr:uid="{00000000-0005-0000-0000-00006B000000}"/>
    <cellStyle name="Normalny_obrotowka_062022" xfId="98" xr:uid="{00000000-0005-0000-0000-00006C000000}"/>
    <cellStyle name="Note" xfId="36" xr:uid="{00000000-0005-0000-0000-00006D000000}"/>
    <cellStyle name="Note 2" xfId="58" xr:uid="{00000000-0005-0000-0000-00006E000000}"/>
    <cellStyle name="Note 2 2" xfId="79" xr:uid="{00000000-0005-0000-0000-00006F000000}"/>
    <cellStyle name="Note 3" xfId="59" xr:uid="{00000000-0005-0000-0000-000070000000}"/>
    <cellStyle name="Obliczenia 2" xfId="41" xr:uid="{00000000-0005-0000-0000-000072000000}"/>
    <cellStyle name="Obliczenia 2 2" xfId="47" xr:uid="{00000000-0005-0000-0000-000073000000}"/>
    <cellStyle name="Obliczenia 2 2 2" xfId="64" xr:uid="{00000000-0005-0000-0000-000074000000}"/>
    <cellStyle name="Obliczenia 2 3" xfId="74" xr:uid="{00000000-0005-0000-0000-000075000000}"/>
    <cellStyle name="Obliczenia 3" xfId="76" xr:uid="{00000000-0005-0000-0000-000076000000}"/>
    <cellStyle name="Procentowy" xfId="33" builtinId="5"/>
    <cellStyle name="Procentowy 2" xfId="85" xr:uid="{00000000-0005-0000-0000-000079000000}"/>
    <cellStyle name="Suma" xfId="55" builtinId="25" customBuiltin="1"/>
    <cellStyle name="Suma 2" xfId="40" xr:uid="{00000000-0005-0000-0000-00007B000000}"/>
    <cellStyle name="Suma 2 2" xfId="46" xr:uid="{00000000-0005-0000-0000-00007C000000}"/>
    <cellStyle name="Suma 2 2 2" xfId="65" xr:uid="{00000000-0005-0000-0000-00007D000000}"/>
    <cellStyle name="Suma 2 3" xfId="67" xr:uid="{00000000-0005-0000-0000-00007E000000}"/>
    <cellStyle name="Suma 3" xfId="75" xr:uid="{00000000-0005-0000-0000-00007F000000}"/>
    <cellStyle name="Tekst ostrzeżenia" xfId="56" builtinId="11" customBuiltin="1"/>
    <cellStyle name="Title" xfId="35" xr:uid="{00000000-0005-0000-0000-000082000000}"/>
    <cellStyle name="Uwaga 2" xfId="39" xr:uid="{00000000-0005-0000-0000-000086000000}"/>
    <cellStyle name="Uwaga 2 2" xfId="45" xr:uid="{00000000-0005-0000-0000-000087000000}"/>
    <cellStyle name="Uwaga 2 2 2" xfId="66" xr:uid="{00000000-0005-0000-0000-000088000000}"/>
    <cellStyle name="Uwaga 2 3" xfId="70" xr:uid="{00000000-0005-0000-0000-000089000000}"/>
    <cellStyle name="Uwaga 3" xfId="69" xr:uid="{00000000-0005-0000-0000-00008A000000}"/>
  </cellStyles>
  <dxfs count="0"/>
  <tableStyles count="0" defaultTableStyle="TableStyleMedium9" defaultPivotStyle="PivotStyleLight16"/>
  <colors>
    <mruColors>
      <color rgb="FF00FF00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W81"/>
  <sheetViews>
    <sheetView tabSelected="1" zoomScale="80" zoomScaleNormal="80" workbookViewId="0">
      <selection activeCell="I31" sqref="I31"/>
    </sheetView>
  </sheetViews>
  <sheetFormatPr defaultRowHeight="12.5"/>
  <cols>
    <col min="1" max="1" width="9.1796875" style="63"/>
    <col min="2" max="2" width="5.26953125" style="63" bestFit="1" customWidth="1"/>
    <col min="3" max="3" width="75.453125" style="63" customWidth="1"/>
    <col min="4" max="5" width="17.81640625" style="107" customWidth="1"/>
    <col min="6" max="6" width="7.453125" customWidth="1"/>
    <col min="7" max="7" width="17" customWidth="1"/>
    <col min="8" max="8" width="16.81640625" customWidth="1"/>
    <col min="9" max="9" width="15.453125" customWidth="1"/>
    <col min="10" max="10" width="10.54296875" customWidth="1"/>
    <col min="11" max="11" width="19.54296875" customWidth="1"/>
    <col min="12" max="12" width="15.81640625" customWidth="1"/>
    <col min="20" max="20" width="16" bestFit="1" customWidth="1"/>
    <col min="22" max="22" width="16.1796875" bestFit="1" customWidth="1"/>
    <col min="23" max="23" width="14.453125" bestFit="1" customWidth="1"/>
  </cols>
  <sheetData>
    <row r="1" spans="2:12">
      <c r="B1" s="1"/>
      <c r="C1" s="1"/>
      <c r="D1" s="180"/>
      <c r="E1" s="180"/>
    </row>
    <row r="2" spans="2:12" ht="15.5">
      <c r="B2" s="345" t="s">
        <v>0</v>
      </c>
      <c r="C2" s="345"/>
      <c r="D2" s="345"/>
      <c r="E2" s="345"/>
      <c r="L2" s="59"/>
    </row>
    <row r="3" spans="2:12" ht="15.5">
      <c r="B3" s="345" t="s">
        <v>205</v>
      </c>
      <c r="C3" s="345"/>
      <c r="D3" s="345"/>
      <c r="E3" s="345"/>
    </row>
    <row r="4" spans="2:12" ht="14">
      <c r="B4" s="65"/>
      <c r="C4" s="65"/>
      <c r="D4" s="181"/>
      <c r="E4" s="181"/>
    </row>
    <row r="5" spans="2:12" ht="14">
      <c r="B5" s="346" t="s">
        <v>1</v>
      </c>
      <c r="C5" s="346"/>
      <c r="D5" s="346"/>
      <c r="E5" s="346"/>
    </row>
    <row r="6" spans="2:12" ht="14.25" customHeight="1">
      <c r="B6" s="347" t="s">
        <v>81</v>
      </c>
      <c r="C6" s="347"/>
      <c r="D6" s="347"/>
      <c r="E6" s="347"/>
    </row>
    <row r="7" spans="2:12" ht="14">
      <c r="B7" s="67"/>
      <c r="C7" s="67"/>
      <c r="D7" s="182"/>
      <c r="E7" s="182"/>
    </row>
    <row r="8" spans="2:12" ht="12.75" customHeight="1">
      <c r="B8" s="349" t="s">
        <v>18</v>
      </c>
      <c r="C8" s="349"/>
      <c r="D8" s="349"/>
      <c r="E8" s="349"/>
    </row>
    <row r="9" spans="2:12" ht="15.75" customHeight="1" thickBot="1">
      <c r="B9" s="348" t="s">
        <v>100</v>
      </c>
      <c r="C9" s="348"/>
      <c r="D9" s="348"/>
      <c r="E9" s="348"/>
    </row>
    <row r="10" spans="2:12" ht="13.5" thickBot="1">
      <c r="B10" s="66"/>
      <c r="C10" s="134" t="s">
        <v>2</v>
      </c>
      <c r="D10" s="183" t="s">
        <v>199</v>
      </c>
      <c r="E10" s="184" t="s">
        <v>206</v>
      </c>
      <c r="G10" s="59"/>
    </row>
    <row r="11" spans="2:12" ht="13">
      <c r="B11" s="68" t="s">
        <v>3</v>
      </c>
      <c r="C11" s="20" t="s">
        <v>106</v>
      </c>
      <c r="D11" s="185">
        <v>107673538.91999999</v>
      </c>
      <c r="E11" s="186">
        <f>E12+E13+E14</f>
        <v>100263267.91</v>
      </c>
    </row>
    <row r="12" spans="2:12">
      <c r="B12" s="108" t="s">
        <v>4</v>
      </c>
      <c r="C12" s="110" t="s">
        <v>5</v>
      </c>
      <c r="D12" s="187">
        <v>107644096.05999999</v>
      </c>
      <c r="E12" s="188">
        <v>100257475.78</v>
      </c>
      <c r="G12" s="101"/>
    </row>
    <row r="13" spans="2:12" ht="12.75" customHeight="1">
      <c r="B13" s="108" t="s">
        <v>6</v>
      </c>
      <c r="C13" s="110" t="s">
        <v>7</v>
      </c>
      <c r="D13" s="187">
        <v>0</v>
      </c>
      <c r="E13" s="188">
        <v>4223.58</v>
      </c>
      <c r="G13" s="59"/>
    </row>
    <row r="14" spans="2:12">
      <c r="B14" s="108" t="s">
        <v>8</v>
      </c>
      <c r="C14" s="110" t="s">
        <v>10</v>
      </c>
      <c r="D14" s="187">
        <v>29442.86</v>
      </c>
      <c r="E14" s="188">
        <v>1568.55</v>
      </c>
      <c r="G14" s="54"/>
      <c r="H14" s="143"/>
    </row>
    <row r="15" spans="2:12">
      <c r="B15" s="108" t="s">
        <v>103</v>
      </c>
      <c r="C15" s="110" t="s">
        <v>11</v>
      </c>
      <c r="D15" s="187">
        <v>29442.86</v>
      </c>
      <c r="E15" s="188">
        <v>1568.55</v>
      </c>
      <c r="G15" s="54"/>
    </row>
    <row r="16" spans="2:12">
      <c r="B16" s="111" t="s">
        <v>104</v>
      </c>
      <c r="C16" s="112" t="s">
        <v>12</v>
      </c>
      <c r="D16" s="189">
        <v>0</v>
      </c>
      <c r="E16" s="190">
        <v>0</v>
      </c>
    </row>
    <row r="17" spans="2:12" ht="13">
      <c r="B17" s="6" t="s">
        <v>13</v>
      </c>
      <c r="C17" s="93" t="s">
        <v>65</v>
      </c>
      <c r="D17" s="191">
        <v>327994.01</v>
      </c>
      <c r="E17" s="192">
        <f>E18</f>
        <v>285727.87</v>
      </c>
    </row>
    <row r="18" spans="2:12">
      <c r="B18" s="108" t="s">
        <v>4</v>
      </c>
      <c r="C18" s="110" t="s">
        <v>11</v>
      </c>
      <c r="D18" s="189">
        <v>327994.01</v>
      </c>
      <c r="E18" s="190">
        <v>285727.87</v>
      </c>
    </row>
    <row r="19" spans="2:12" ht="15" customHeight="1">
      <c r="B19" s="108" t="s">
        <v>6</v>
      </c>
      <c r="C19" s="110" t="s">
        <v>105</v>
      </c>
      <c r="D19" s="187">
        <v>0</v>
      </c>
      <c r="E19" s="188">
        <v>0</v>
      </c>
    </row>
    <row r="20" spans="2:12" ht="13" thickBot="1">
      <c r="B20" s="113" t="s">
        <v>8</v>
      </c>
      <c r="C20" s="114" t="s">
        <v>14</v>
      </c>
      <c r="D20" s="193">
        <v>0</v>
      </c>
      <c r="E20" s="194">
        <v>0</v>
      </c>
      <c r="G20" s="54"/>
    </row>
    <row r="21" spans="2:12" ht="13.5" customHeight="1" thickBot="1">
      <c r="B21" s="352" t="s">
        <v>107</v>
      </c>
      <c r="C21" s="353"/>
      <c r="D21" s="195">
        <v>107345544.90999998</v>
      </c>
      <c r="E21" s="196">
        <f>E11-E17</f>
        <v>99977540.039999992</v>
      </c>
      <c r="F21" s="62"/>
      <c r="G21" s="62"/>
      <c r="H21" s="103"/>
      <c r="J21" s="137"/>
      <c r="K21" s="103"/>
    </row>
    <row r="22" spans="2:12">
      <c r="B22" s="2"/>
      <c r="C22" s="5"/>
      <c r="D22" s="197"/>
      <c r="E22" s="198"/>
      <c r="G22" s="59"/>
    </row>
    <row r="23" spans="2:12" ht="14.25" customHeight="1">
      <c r="B23" s="349" t="s">
        <v>101</v>
      </c>
      <c r="C23" s="349"/>
      <c r="D23" s="349"/>
      <c r="E23" s="349"/>
      <c r="G23" s="59"/>
    </row>
    <row r="24" spans="2:12" ht="16.5" customHeight="1" thickBot="1">
      <c r="B24" s="348" t="s">
        <v>102</v>
      </c>
      <c r="C24" s="348"/>
      <c r="D24" s="348"/>
      <c r="E24" s="348"/>
    </row>
    <row r="25" spans="2:12" ht="13.5" thickBot="1">
      <c r="B25" s="66"/>
      <c r="C25" s="115" t="s">
        <v>2</v>
      </c>
      <c r="D25" s="183" t="s">
        <v>199</v>
      </c>
      <c r="E25" s="184" t="s">
        <v>206</v>
      </c>
    </row>
    <row r="26" spans="2:12" ht="13">
      <c r="B26" s="72" t="s">
        <v>15</v>
      </c>
      <c r="C26" s="73" t="s">
        <v>16</v>
      </c>
      <c r="D26" s="199">
        <v>118778488.34999999</v>
      </c>
      <c r="E26" s="200">
        <v>107345544.90999998</v>
      </c>
      <c r="G26" s="105"/>
    </row>
    <row r="27" spans="2:12" ht="13">
      <c r="B27" s="155" t="s">
        <v>17</v>
      </c>
      <c r="C27" s="156" t="s">
        <v>108</v>
      </c>
      <c r="D27" s="201">
        <v>-16035682.359999999</v>
      </c>
      <c r="E27" s="202">
        <v>-10611167.880000008</v>
      </c>
      <c r="F27" s="59"/>
      <c r="G27" s="159"/>
      <c r="H27" s="147"/>
      <c r="I27" s="147"/>
      <c r="J27" s="147"/>
      <c r="K27" s="54"/>
      <c r="L27" s="54"/>
    </row>
    <row r="28" spans="2:12" ht="13">
      <c r="B28" s="155" t="s">
        <v>18</v>
      </c>
      <c r="C28" s="156" t="s">
        <v>19</v>
      </c>
      <c r="D28" s="201">
        <v>7216988.1399999997</v>
      </c>
      <c r="E28" s="203">
        <v>4093249.27</v>
      </c>
      <c r="F28" s="59"/>
      <c r="G28" s="159"/>
      <c r="H28" s="147"/>
      <c r="I28" s="147"/>
      <c r="J28" s="147"/>
    </row>
    <row r="29" spans="2:12">
      <c r="B29" s="169" t="s">
        <v>4</v>
      </c>
      <c r="C29" s="149" t="s">
        <v>20</v>
      </c>
      <c r="D29" s="204">
        <v>2819008.29</v>
      </c>
      <c r="E29" s="205">
        <v>3046268.1100000003</v>
      </c>
      <c r="F29" s="59"/>
      <c r="G29" s="160"/>
      <c r="H29" s="147"/>
      <c r="I29" s="147"/>
      <c r="J29" s="147"/>
    </row>
    <row r="30" spans="2:12">
      <c r="B30" s="169" t="s">
        <v>6</v>
      </c>
      <c r="C30" s="149" t="s">
        <v>21</v>
      </c>
      <c r="D30" s="204">
        <v>0</v>
      </c>
      <c r="E30" s="205">
        <v>28298.240000000002</v>
      </c>
      <c r="F30" s="59"/>
      <c r="G30" s="160"/>
      <c r="H30" s="147"/>
      <c r="I30" s="147"/>
      <c r="J30" s="147"/>
    </row>
    <row r="31" spans="2:12">
      <c r="B31" s="169" t="s">
        <v>8</v>
      </c>
      <c r="C31" s="149" t="s">
        <v>22</v>
      </c>
      <c r="D31" s="204">
        <v>4397979.8499999996</v>
      </c>
      <c r="E31" s="205">
        <v>1018682.92</v>
      </c>
      <c r="F31" s="59"/>
      <c r="G31" s="160"/>
      <c r="H31" s="147"/>
      <c r="I31" s="147"/>
      <c r="J31" s="147"/>
    </row>
    <row r="32" spans="2:12" ht="13">
      <c r="B32" s="157" t="s">
        <v>23</v>
      </c>
      <c r="C32" s="158" t="s">
        <v>24</v>
      </c>
      <c r="D32" s="201">
        <v>23252670.5</v>
      </c>
      <c r="E32" s="203">
        <v>14704417.150000008</v>
      </c>
      <c r="F32" s="59"/>
      <c r="G32" s="159"/>
      <c r="H32" s="147"/>
      <c r="I32" s="147"/>
      <c r="J32" s="147"/>
    </row>
    <row r="33" spans="2:23">
      <c r="B33" s="169" t="s">
        <v>4</v>
      </c>
      <c r="C33" s="149" t="s">
        <v>25</v>
      </c>
      <c r="D33" s="204">
        <v>17150557.870000001</v>
      </c>
      <c r="E33" s="205">
        <v>6976421.8300000001</v>
      </c>
      <c r="F33" s="59"/>
      <c r="G33" s="160"/>
      <c r="H33" s="147"/>
      <c r="I33" s="147"/>
      <c r="J33" s="147"/>
    </row>
    <row r="34" spans="2:23">
      <c r="B34" s="169" t="s">
        <v>6</v>
      </c>
      <c r="C34" s="149" t="s">
        <v>26</v>
      </c>
      <c r="D34" s="204">
        <v>5126094.38</v>
      </c>
      <c r="E34" s="205">
        <v>6574342.04</v>
      </c>
      <c r="F34" s="59"/>
      <c r="G34" s="160"/>
      <c r="H34" s="147"/>
      <c r="I34" s="147"/>
      <c r="J34" s="147"/>
    </row>
    <row r="35" spans="2:23">
      <c r="B35" s="169" t="s">
        <v>8</v>
      </c>
      <c r="C35" s="149" t="s">
        <v>27</v>
      </c>
      <c r="D35" s="204">
        <v>802468.15</v>
      </c>
      <c r="E35" s="205">
        <v>706898.53</v>
      </c>
      <c r="F35" s="59"/>
      <c r="G35" s="160"/>
      <c r="H35" s="147"/>
      <c r="I35" s="147"/>
      <c r="J35" s="147"/>
    </row>
    <row r="36" spans="2:23">
      <c r="B36" s="169" t="s">
        <v>9</v>
      </c>
      <c r="C36" s="149" t="s">
        <v>28</v>
      </c>
      <c r="D36" s="204">
        <v>0</v>
      </c>
      <c r="E36" s="205">
        <v>0</v>
      </c>
      <c r="F36" s="59"/>
      <c r="G36" s="160"/>
      <c r="H36" s="147"/>
      <c r="I36" s="147"/>
      <c r="J36" s="147"/>
    </row>
    <row r="37" spans="2:23" ht="25">
      <c r="B37" s="169" t="s">
        <v>29</v>
      </c>
      <c r="C37" s="149" t="s">
        <v>30</v>
      </c>
      <c r="D37" s="204">
        <v>0</v>
      </c>
      <c r="E37" s="205">
        <v>0</v>
      </c>
      <c r="F37" s="59"/>
      <c r="G37" s="160"/>
      <c r="H37" s="147"/>
      <c r="I37" s="147"/>
      <c r="J37" s="147"/>
      <c r="T37" s="146"/>
    </row>
    <row r="38" spans="2:23">
      <c r="B38" s="169" t="s">
        <v>31</v>
      </c>
      <c r="C38" s="149" t="s">
        <v>32</v>
      </c>
      <c r="D38" s="204">
        <v>0</v>
      </c>
      <c r="E38" s="205">
        <v>0</v>
      </c>
      <c r="F38" s="59"/>
      <c r="G38" s="160"/>
      <c r="H38" s="147"/>
      <c r="I38" s="147"/>
      <c r="J38" s="147"/>
      <c r="T38" s="125"/>
    </row>
    <row r="39" spans="2:23">
      <c r="B39" s="170" t="s">
        <v>33</v>
      </c>
      <c r="C39" s="171" t="s">
        <v>34</v>
      </c>
      <c r="D39" s="206">
        <v>173550.1</v>
      </c>
      <c r="E39" s="207">
        <v>446754.75000000774</v>
      </c>
      <c r="F39" s="59"/>
      <c r="G39" s="160"/>
      <c r="H39" s="147"/>
      <c r="I39" s="147"/>
      <c r="J39" s="147"/>
      <c r="T39" s="59"/>
      <c r="V39" s="54"/>
      <c r="W39" s="54"/>
    </row>
    <row r="40" spans="2:23" ht="13.5" thickBot="1">
      <c r="B40" s="74" t="s">
        <v>35</v>
      </c>
      <c r="C40" s="75" t="s">
        <v>36</v>
      </c>
      <c r="D40" s="208">
        <v>4602738.92</v>
      </c>
      <c r="E40" s="209">
        <v>3243163.01</v>
      </c>
      <c r="G40" s="60"/>
      <c r="H40" s="59"/>
    </row>
    <row r="41" spans="2:23" ht="13.5" thickBot="1">
      <c r="B41" s="76" t="s">
        <v>37</v>
      </c>
      <c r="C41" s="77" t="s">
        <v>38</v>
      </c>
      <c r="D41" s="210">
        <v>107345544.91</v>
      </c>
      <c r="E41" s="211">
        <v>99977540.040000007</v>
      </c>
      <c r="F41" s="62"/>
      <c r="G41" s="54"/>
    </row>
    <row r="42" spans="2:23" ht="13.5" customHeight="1">
      <c r="B42" s="71"/>
      <c r="C42" s="71"/>
      <c r="D42" s="105"/>
      <c r="E42" s="105"/>
      <c r="F42" s="62"/>
      <c r="G42" s="150"/>
    </row>
    <row r="43" spans="2:23" ht="13.5">
      <c r="B43" s="349" t="s">
        <v>60</v>
      </c>
      <c r="C43" s="350"/>
      <c r="D43" s="350"/>
      <c r="E43" s="350"/>
      <c r="G43" s="59"/>
    </row>
    <row r="44" spans="2:23" ht="19.5" customHeight="1" thickBot="1">
      <c r="B44" s="348" t="s">
        <v>118</v>
      </c>
      <c r="C44" s="351"/>
      <c r="D44" s="351"/>
      <c r="E44" s="351"/>
      <c r="G44" s="59"/>
    </row>
    <row r="45" spans="2:23" ht="13.5" thickBot="1">
      <c r="B45" s="66"/>
      <c r="C45" s="19" t="s">
        <v>39</v>
      </c>
      <c r="D45" s="183" t="s">
        <v>199</v>
      </c>
      <c r="E45" s="184" t="s">
        <v>206</v>
      </c>
      <c r="G45" s="59"/>
    </row>
    <row r="46" spans="2:23" ht="13">
      <c r="B46" s="10" t="s">
        <v>18</v>
      </c>
      <c r="C46" s="20" t="s">
        <v>109</v>
      </c>
      <c r="D46" s="212"/>
      <c r="E46" s="213"/>
      <c r="G46" s="125"/>
    </row>
    <row r="47" spans="2:23">
      <c r="B47" s="119" t="s">
        <v>4</v>
      </c>
      <c r="C47" s="109" t="s">
        <v>40</v>
      </c>
      <c r="D47" s="214">
        <v>5218681.5176999997</v>
      </c>
      <c r="E47" s="215">
        <v>4530361.0052036941</v>
      </c>
      <c r="G47" s="125"/>
    </row>
    <row r="48" spans="2:23">
      <c r="B48" s="120" t="s">
        <v>6</v>
      </c>
      <c r="C48" s="118" t="s">
        <v>41</v>
      </c>
      <c r="D48" s="214">
        <v>4530361.0052036941</v>
      </c>
      <c r="E48" s="216">
        <v>4095493.1278018383</v>
      </c>
      <c r="G48" s="102"/>
      <c r="I48" s="102"/>
      <c r="J48" s="102"/>
    </row>
    <row r="49" spans="2:9" ht="13">
      <c r="B49" s="91" t="s">
        <v>23</v>
      </c>
      <c r="C49" s="93" t="s">
        <v>110</v>
      </c>
      <c r="D49" s="217"/>
      <c r="E49" s="218"/>
    </row>
    <row r="50" spans="2:9">
      <c r="B50" s="119" t="s">
        <v>4</v>
      </c>
      <c r="C50" s="109" t="s">
        <v>40</v>
      </c>
      <c r="D50" s="214">
        <v>22.760300000000001</v>
      </c>
      <c r="E50" s="219">
        <v>23.694700000000001</v>
      </c>
      <c r="G50" s="133"/>
    </row>
    <row r="51" spans="2:9">
      <c r="B51" s="119" t="s">
        <v>6</v>
      </c>
      <c r="C51" s="109" t="s">
        <v>111</v>
      </c>
      <c r="D51" s="214">
        <v>22.760300000000001</v>
      </c>
      <c r="E51" s="219">
        <v>23.692800000000002</v>
      </c>
      <c r="G51" s="107"/>
    </row>
    <row r="52" spans="2:9">
      <c r="B52" s="119" t="s">
        <v>8</v>
      </c>
      <c r="C52" s="109" t="s">
        <v>112</v>
      </c>
      <c r="D52" s="214">
        <v>23.694700000000001</v>
      </c>
      <c r="E52" s="219">
        <v>24.461600000000001</v>
      </c>
    </row>
    <row r="53" spans="2:9" ht="13" thickBot="1">
      <c r="B53" s="121" t="s">
        <v>9</v>
      </c>
      <c r="C53" s="122" t="s">
        <v>41</v>
      </c>
      <c r="D53" s="220">
        <v>23.694700000000001</v>
      </c>
      <c r="E53" s="221">
        <v>24.4116</v>
      </c>
    </row>
    <row r="54" spans="2:9">
      <c r="B54" s="123"/>
      <c r="C54" s="124"/>
      <c r="D54" s="222"/>
      <c r="E54" s="222"/>
    </row>
    <row r="55" spans="2:9" ht="13.5">
      <c r="B55" s="349" t="s">
        <v>62</v>
      </c>
      <c r="C55" s="350"/>
      <c r="D55" s="350"/>
      <c r="E55" s="350"/>
    </row>
    <row r="56" spans="2:9" ht="15.75" customHeight="1" thickBot="1">
      <c r="B56" s="348" t="s">
        <v>113</v>
      </c>
      <c r="C56" s="351"/>
      <c r="D56" s="351"/>
      <c r="E56" s="351"/>
    </row>
    <row r="57" spans="2:9" ht="21.5" thickBot="1">
      <c r="B57" s="343" t="s">
        <v>42</v>
      </c>
      <c r="C57" s="344"/>
      <c r="D57" s="223" t="s">
        <v>119</v>
      </c>
      <c r="E57" s="224" t="s">
        <v>114</v>
      </c>
    </row>
    <row r="58" spans="2:9" ht="13">
      <c r="B58" s="14" t="s">
        <v>18</v>
      </c>
      <c r="C58" s="94" t="s">
        <v>43</v>
      </c>
      <c r="D58" s="225">
        <f>D59+D61+D69+D66</f>
        <v>100257475.78</v>
      </c>
      <c r="E58" s="226">
        <f>D58/E21</f>
        <v>1.0027999862757977</v>
      </c>
    </row>
    <row r="59" spans="2:9" ht="25">
      <c r="B59" s="120" t="s">
        <v>4</v>
      </c>
      <c r="C59" s="118" t="s">
        <v>44</v>
      </c>
      <c r="D59" s="227">
        <v>98722944.900000006</v>
      </c>
      <c r="E59" s="228">
        <f>D59/E21</f>
        <v>0.98745123015131164</v>
      </c>
    </row>
    <row r="60" spans="2:9" ht="25">
      <c r="B60" s="119" t="s">
        <v>6</v>
      </c>
      <c r="C60" s="109" t="s">
        <v>45</v>
      </c>
      <c r="D60" s="229">
        <v>0</v>
      </c>
      <c r="E60" s="230">
        <v>0</v>
      </c>
    </row>
    <row r="61" spans="2:9">
      <c r="B61" s="119" t="s">
        <v>8</v>
      </c>
      <c r="C61" s="109" t="s">
        <v>46</v>
      </c>
      <c r="D61" s="229">
        <v>0</v>
      </c>
      <c r="E61" s="230">
        <v>0</v>
      </c>
      <c r="G61" s="59"/>
      <c r="H61" s="59"/>
      <c r="I61" s="59"/>
    </row>
    <row r="62" spans="2:9">
      <c r="B62" s="119" t="s">
        <v>9</v>
      </c>
      <c r="C62" s="109" t="s">
        <v>47</v>
      </c>
      <c r="D62" s="229">
        <v>0</v>
      </c>
      <c r="E62" s="230">
        <v>0</v>
      </c>
      <c r="G62" s="59"/>
      <c r="H62" s="59"/>
      <c r="I62" s="59"/>
    </row>
    <row r="63" spans="2:9">
      <c r="B63" s="119" t="s">
        <v>29</v>
      </c>
      <c r="C63" s="109" t="s">
        <v>48</v>
      </c>
      <c r="D63" s="229">
        <v>0</v>
      </c>
      <c r="E63" s="230">
        <v>0</v>
      </c>
      <c r="G63" s="59"/>
      <c r="H63" s="59"/>
      <c r="I63" s="59"/>
    </row>
    <row r="64" spans="2:9">
      <c r="B64" s="120" t="s">
        <v>31</v>
      </c>
      <c r="C64" s="118" t="s">
        <v>49</v>
      </c>
      <c r="D64" s="227">
        <v>0</v>
      </c>
      <c r="E64" s="228">
        <v>0</v>
      </c>
      <c r="G64" s="59"/>
      <c r="H64" s="59"/>
      <c r="I64" s="59"/>
    </row>
    <row r="65" spans="2:9" ht="13.5" customHeight="1">
      <c r="B65" s="120" t="s">
        <v>33</v>
      </c>
      <c r="C65" s="118" t="s">
        <v>115</v>
      </c>
      <c r="D65" s="227">
        <v>0</v>
      </c>
      <c r="E65" s="228">
        <v>0</v>
      </c>
    </row>
    <row r="66" spans="2:9">
      <c r="B66" s="120" t="s">
        <v>50</v>
      </c>
      <c r="C66" s="118" t="s">
        <v>51</v>
      </c>
      <c r="D66" s="227">
        <v>0</v>
      </c>
      <c r="E66" s="228">
        <f>D66/E21</f>
        <v>0</v>
      </c>
      <c r="I66" s="59"/>
    </row>
    <row r="67" spans="2:9">
      <c r="B67" s="119" t="s">
        <v>52</v>
      </c>
      <c r="C67" s="109" t="s">
        <v>53</v>
      </c>
      <c r="D67" s="229">
        <v>0</v>
      </c>
      <c r="E67" s="230">
        <v>0</v>
      </c>
      <c r="I67" s="59"/>
    </row>
    <row r="68" spans="2:9">
      <c r="B68" s="119" t="s">
        <v>54</v>
      </c>
      <c r="C68" s="109" t="s">
        <v>55</v>
      </c>
      <c r="D68" s="229">
        <v>0</v>
      </c>
      <c r="E68" s="230">
        <v>0</v>
      </c>
      <c r="I68" s="59"/>
    </row>
    <row r="69" spans="2:9">
      <c r="B69" s="119" t="s">
        <v>56</v>
      </c>
      <c r="C69" s="109" t="s">
        <v>57</v>
      </c>
      <c r="D69" s="231">
        <v>1534530.88</v>
      </c>
      <c r="E69" s="230">
        <f>D69/E21</f>
        <v>1.5348756124486057E-2</v>
      </c>
      <c r="G69" s="59"/>
    </row>
    <row r="70" spans="2:9">
      <c r="B70" s="142" t="s">
        <v>58</v>
      </c>
      <c r="C70" s="141" t="s">
        <v>59</v>
      </c>
      <c r="D70" s="232">
        <v>0</v>
      </c>
      <c r="E70" s="233">
        <v>0</v>
      </c>
      <c r="G70" s="59"/>
    </row>
    <row r="71" spans="2:9" ht="13">
      <c r="B71" s="97" t="s">
        <v>23</v>
      </c>
      <c r="C71" s="8" t="s">
        <v>61</v>
      </c>
      <c r="D71" s="234">
        <f>E13</f>
        <v>4223.58</v>
      </c>
      <c r="E71" s="235">
        <f>D71/E21</f>
        <v>4.2245288274848416E-5</v>
      </c>
    </row>
    <row r="72" spans="2:9" ht="13">
      <c r="B72" s="98" t="s">
        <v>60</v>
      </c>
      <c r="C72" s="90" t="s">
        <v>63</v>
      </c>
      <c r="D72" s="236">
        <f>E14</f>
        <v>1568.55</v>
      </c>
      <c r="E72" s="237">
        <f>D72/E21</f>
        <v>1.5689023748458297E-5</v>
      </c>
    </row>
    <row r="73" spans="2:9" ht="13">
      <c r="B73" s="99" t="s">
        <v>62</v>
      </c>
      <c r="C73" s="17" t="s">
        <v>65</v>
      </c>
      <c r="D73" s="238">
        <f>E17</f>
        <v>285727.87</v>
      </c>
      <c r="E73" s="239">
        <f>D73/E21</f>
        <v>2.8579205878208566E-3</v>
      </c>
    </row>
    <row r="74" spans="2:9" ht="13">
      <c r="B74" s="97" t="s">
        <v>64</v>
      </c>
      <c r="C74" s="8" t="s">
        <v>66</v>
      </c>
      <c r="D74" s="234">
        <f>D58-D73+D72+D71</f>
        <v>99977540.039999992</v>
      </c>
      <c r="E74" s="235">
        <f>E58+E71+E72-E73</f>
        <v>1.0000000000000002</v>
      </c>
      <c r="G74" s="54"/>
      <c r="H74" s="54"/>
    </row>
    <row r="75" spans="2:9">
      <c r="B75" s="119" t="s">
        <v>4</v>
      </c>
      <c r="C75" s="109" t="s">
        <v>67</v>
      </c>
      <c r="D75" s="229">
        <f>D74</f>
        <v>99977540.039999992</v>
      </c>
      <c r="E75" s="230">
        <f>E74</f>
        <v>1.0000000000000002</v>
      </c>
      <c r="G75" s="54"/>
    </row>
    <row r="76" spans="2:9">
      <c r="B76" s="119" t="s">
        <v>6</v>
      </c>
      <c r="C76" s="109" t="s">
        <v>116</v>
      </c>
      <c r="D76" s="229">
        <v>0</v>
      </c>
      <c r="E76" s="230">
        <v>0</v>
      </c>
    </row>
    <row r="77" spans="2:9" ht="13" thickBot="1">
      <c r="B77" s="121" t="s">
        <v>8</v>
      </c>
      <c r="C77" s="122" t="s">
        <v>117</v>
      </c>
      <c r="D77" s="240">
        <v>0</v>
      </c>
      <c r="E77" s="241">
        <v>0</v>
      </c>
    </row>
    <row r="78" spans="2:9">
      <c r="B78" s="1"/>
      <c r="C78" s="1"/>
      <c r="D78" s="180"/>
      <c r="E78" s="180"/>
    </row>
    <row r="79" spans="2:9">
      <c r="B79" s="1"/>
      <c r="C79" s="1"/>
      <c r="D79" s="180"/>
      <c r="E79" s="180"/>
    </row>
    <row r="80" spans="2:9">
      <c r="B80" s="1"/>
      <c r="C80" s="1"/>
      <c r="D80" s="180"/>
      <c r="E80" s="180"/>
    </row>
    <row r="81" spans="2:5">
      <c r="B81" s="1"/>
      <c r="C81" s="1"/>
      <c r="D81" s="180"/>
      <c r="E81" s="180"/>
    </row>
  </sheetData>
  <mergeCells count="14">
    <mergeCell ref="B57:C57"/>
    <mergeCell ref="B2:E2"/>
    <mergeCell ref="B3:E3"/>
    <mergeCell ref="B5:E5"/>
    <mergeCell ref="B6:E6"/>
    <mergeCell ref="B9:E9"/>
    <mergeCell ref="B8:E8"/>
    <mergeCell ref="B23:E23"/>
    <mergeCell ref="B24:E24"/>
    <mergeCell ref="B43:E43"/>
    <mergeCell ref="B44:E44"/>
    <mergeCell ref="B55:E55"/>
    <mergeCell ref="B56:E56"/>
    <mergeCell ref="B21:C21"/>
  </mergeCells>
  <phoneticPr fontId="10" type="noConversion"/>
  <pageMargins left="0.47244094488188981" right="0.74803149606299213" top="0.47244094488188981" bottom="0.47244094488188981" header="0.51181102362204722" footer="0.51181102362204722"/>
  <pageSetup paperSize="9" scale="70" orientation="portrait" r:id="rId1"/>
  <headerFooter alignWithMargins="0">
    <oddHeader>&amp;C&amp;"Calibri"&amp;10&amp;K000000Confidential&amp;1#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10"/>
  <dimension ref="A1:L81"/>
  <sheetViews>
    <sheetView zoomScale="70" zoomScaleNormal="70" workbookViewId="0">
      <selection activeCell="G20" sqref="G20:G21"/>
    </sheetView>
  </sheetViews>
  <sheetFormatPr defaultRowHeight="12.5"/>
  <cols>
    <col min="1" max="1" width="9.1796875" style="18"/>
    <col min="2" max="2" width="5.26953125" style="18" bestFit="1" customWidth="1"/>
    <col min="3" max="3" width="75.453125" style="18" customWidth="1"/>
    <col min="4" max="5" width="17.81640625" style="107" customWidth="1"/>
    <col min="6" max="6" width="7.453125" customWidth="1"/>
    <col min="7" max="7" width="17.26953125" customWidth="1"/>
    <col min="8" max="8" width="21.7265625" customWidth="1"/>
    <col min="9" max="9" width="13.26953125" customWidth="1"/>
    <col min="10" max="10" width="13.54296875" customWidth="1"/>
    <col min="11" max="11" width="15.26953125" customWidth="1"/>
    <col min="12" max="12" width="12.453125" customWidth="1"/>
  </cols>
  <sheetData>
    <row r="1" spans="2:12">
      <c r="B1" s="1"/>
      <c r="C1" s="1"/>
      <c r="D1" s="180"/>
      <c r="E1" s="180"/>
    </row>
    <row r="2" spans="2:12" ht="15.5">
      <c r="B2" s="345" t="s">
        <v>0</v>
      </c>
      <c r="C2" s="345"/>
      <c r="D2" s="345"/>
      <c r="E2" s="345"/>
      <c r="L2" s="59"/>
    </row>
    <row r="3" spans="2:12" ht="15.5">
      <c r="B3" s="345" t="s">
        <v>205</v>
      </c>
      <c r="C3" s="345"/>
      <c r="D3" s="345"/>
      <c r="E3" s="345"/>
    </row>
    <row r="4" spans="2:12" ht="14">
      <c r="B4" s="65"/>
      <c r="C4" s="65"/>
      <c r="D4" s="181"/>
      <c r="E4" s="181"/>
    </row>
    <row r="5" spans="2:12" ht="21" customHeight="1">
      <c r="B5" s="346" t="s">
        <v>1</v>
      </c>
      <c r="C5" s="346"/>
      <c r="D5" s="346"/>
      <c r="E5" s="346"/>
    </row>
    <row r="6" spans="2:12" ht="14">
      <c r="B6" s="347" t="s">
        <v>87</v>
      </c>
      <c r="C6" s="347"/>
      <c r="D6" s="347"/>
      <c r="E6" s="347"/>
    </row>
    <row r="7" spans="2:12" ht="14">
      <c r="B7" s="67"/>
      <c r="C7" s="67"/>
      <c r="D7" s="182"/>
      <c r="E7" s="182"/>
    </row>
    <row r="8" spans="2:12" ht="13.5">
      <c r="B8" s="349" t="s">
        <v>18</v>
      </c>
      <c r="C8" s="354"/>
      <c r="D8" s="354"/>
      <c r="E8" s="354"/>
    </row>
    <row r="9" spans="2:12" ht="16" thickBot="1">
      <c r="B9" s="348" t="s">
        <v>100</v>
      </c>
      <c r="C9" s="348"/>
      <c r="D9" s="348"/>
      <c r="E9" s="348"/>
    </row>
    <row r="10" spans="2:12" ht="13.5" thickBot="1">
      <c r="B10" s="66"/>
      <c r="C10" s="61" t="s">
        <v>2</v>
      </c>
      <c r="D10" s="282" t="s">
        <v>199</v>
      </c>
      <c r="E10" s="253" t="s">
        <v>206</v>
      </c>
      <c r="G10" s="59"/>
    </row>
    <row r="11" spans="2:12" ht="13">
      <c r="B11" s="68" t="s">
        <v>3</v>
      </c>
      <c r="C11" s="20" t="s">
        <v>106</v>
      </c>
      <c r="D11" s="242">
        <v>23681562.309999999</v>
      </c>
      <c r="E11" s="243">
        <f>SUM(E12:E14)</f>
        <v>22280035.07</v>
      </c>
      <c r="H11" s="59"/>
    </row>
    <row r="12" spans="2:12">
      <c r="B12" s="108" t="s">
        <v>4</v>
      </c>
      <c r="C12" s="144" t="s">
        <v>5</v>
      </c>
      <c r="D12" s="244">
        <v>23658314.84</v>
      </c>
      <c r="E12" s="245">
        <v>22260793.25</v>
      </c>
      <c r="G12" s="59"/>
      <c r="H12" s="59"/>
    </row>
    <row r="13" spans="2:12">
      <c r="B13" s="108" t="s">
        <v>6</v>
      </c>
      <c r="C13" s="144" t="s">
        <v>7</v>
      </c>
      <c r="D13" s="244">
        <v>0</v>
      </c>
      <c r="E13" s="245">
        <v>289.43</v>
      </c>
      <c r="H13" s="59"/>
    </row>
    <row r="14" spans="2:12">
      <c r="B14" s="108" t="s">
        <v>8</v>
      </c>
      <c r="C14" s="144" t="s">
        <v>10</v>
      </c>
      <c r="D14" s="244">
        <v>23247.47</v>
      </c>
      <c r="E14" s="245">
        <f>E15</f>
        <v>18952.39</v>
      </c>
      <c r="H14" s="59"/>
    </row>
    <row r="15" spans="2:12">
      <c r="B15" s="108" t="s">
        <v>103</v>
      </c>
      <c r="C15" s="144" t="s">
        <v>11</v>
      </c>
      <c r="D15" s="244">
        <v>23247.47</v>
      </c>
      <c r="E15" s="245">
        <v>18952.39</v>
      </c>
      <c r="H15" s="59"/>
    </row>
    <row r="16" spans="2:12">
      <c r="B16" s="111" t="s">
        <v>104</v>
      </c>
      <c r="C16" s="145" t="s">
        <v>12</v>
      </c>
      <c r="D16" s="246">
        <v>0</v>
      </c>
      <c r="E16" s="247">
        <v>0</v>
      </c>
      <c r="H16" s="59"/>
    </row>
    <row r="17" spans="2:11" ht="13">
      <c r="B17" s="6" t="s">
        <v>13</v>
      </c>
      <c r="C17" s="130" t="s">
        <v>65</v>
      </c>
      <c r="D17" s="248">
        <v>44903.54</v>
      </c>
      <c r="E17" s="249">
        <f>E18</f>
        <v>42950.79</v>
      </c>
    </row>
    <row r="18" spans="2:11">
      <c r="B18" s="108" t="s">
        <v>4</v>
      </c>
      <c r="C18" s="144" t="s">
        <v>11</v>
      </c>
      <c r="D18" s="246">
        <v>44903.54</v>
      </c>
      <c r="E18" s="247">
        <v>42950.79</v>
      </c>
    </row>
    <row r="19" spans="2:11" ht="15" customHeight="1">
      <c r="B19" s="108" t="s">
        <v>6</v>
      </c>
      <c r="C19" s="144" t="s">
        <v>105</v>
      </c>
      <c r="D19" s="244">
        <v>0</v>
      </c>
      <c r="E19" s="245">
        <v>0</v>
      </c>
    </row>
    <row r="20" spans="2:11" ht="13" thickBot="1">
      <c r="B20" s="113" t="s">
        <v>8</v>
      </c>
      <c r="C20" s="114" t="s">
        <v>14</v>
      </c>
      <c r="D20" s="250">
        <v>0</v>
      </c>
      <c r="E20" s="251">
        <v>0</v>
      </c>
    </row>
    <row r="21" spans="2:11" ht="13.5" thickBot="1">
      <c r="B21" s="356" t="s">
        <v>107</v>
      </c>
      <c r="C21" s="357"/>
      <c r="D21" s="252">
        <v>23636658.77</v>
      </c>
      <c r="E21" s="211">
        <f>E11-E17</f>
        <v>22237084.280000001</v>
      </c>
      <c r="F21" s="62"/>
      <c r="G21" s="62"/>
      <c r="H21" s="103"/>
      <c r="J21" s="137"/>
      <c r="K21" s="103"/>
    </row>
    <row r="22" spans="2:11">
      <c r="B22" s="2"/>
      <c r="C22" s="5"/>
      <c r="D22" s="197"/>
      <c r="E22" s="291"/>
      <c r="G22" s="59"/>
    </row>
    <row r="23" spans="2:11" ht="15.5">
      <c r="B23" s="349"/>
      <c r="C23" s="358"/>
      <c r="D23" s="358"/>
      <c r="E23" s="358"/>
      <c r="G23" s="59"/>
    </row>
    <row r="24" spans="2:11" ht="18" customHeight="1" thickBot="1">
      <c r="B24" s="348" t="s">
        <v>102</v>
      </c>
      <c r="C24" s="359"/>
      <c r="D24" s="359"/>
      <c r="E24" s="359"/>
      <c r="K24" s="107"/>
    </row>
    <row r="25" spans="2:11" ht="13.5" thickBot="1">
      <c r="B25" s="66"/>
      <c r="C25" s="115" t="s">
        <v>2</v>
      </c>
      <c r="D25" s="282" t="s">
        <v>199</v>
      </c>
      <c r="E25" s="253" t="s">
        <v>206</v>
      </c>
    </row>
    <row r="26" spans="2:11" ht="13">
      <c r="B26" s="72" t="s">
        <v>15</v>
      </c>
      <c r="C26" s="73" t="s">
        <v>16</v>
      </c>
      <c r="D26" s="199">
        <v>18780172</v>
      </c>
      <c r="E26" s="200">
        <v>23636658.77</v>
      </c>
      <c r="G26" s="60"/>
    </row>
    <row r="27" spans="2:11" ht="13">
      <c r="B27" s="6" t="s">
        <v>17</v>
      </c>
      <c r="C27" s="7" t="s">
        <v>108</v>
      </c>
      <c r="D27" s="201">
        <v>-869166</v>
      </c>
      <c r="E27" s="202">
        <v>-729027.08</v>
      </c>
      <c r="F27" s="59"/>
      <c r="G27" s="101"/>
      <c r="H27" s="147"/>
      <c r="I27" s="147"/>
      <c r="J27" s="101"/>
    </row>
    <row r="28" spans="2:11" ht="13">
      <c r="B28" s="6" t="s">
        <v>18</v>
      </c>
      <c r="C28" s="7" t="s">
        <v>19</v>
      </c>
      <c r="D28" s="201">
        <v>2341643.25</v>
      </c>
      <c r="E28" s="203">
        <v>2086105.1</v>
      </c>
      <c r="F28" s="59"/>
      <c r="G28" s="101"/>
      <c r="H28" s="147"/>
      <c r="I28" s="147"/>
      <c r="J28" s="101"/>
    </row>
    <row r="29" spans="2:11">
      <c r="B29" s="116" t="s">
        <v>4</v>
      </c>
      <c r="C29" s="109" t="s">
        <v>20</v>
      </c>
      <c r="D29" s="204">
        <v>2109680.8199999998</v>
      </c>
      <c r="E29" s="205">
        <v>2076522.5799999998</v>
      </c>
      <c r="F29" s="59"/>
      <c r="G29" s="101"/>
      <c r="H29" s="147"/>
      <c r="I29" s="147"/>
      <c r="J29" s="101"/>
    </row>
    <row r="30" spans="2:11">
      <c r="B30" s="116" t="s">
        <v>6</v>
      </c>
      <c r="C30" s="109" t="s">
        <v>21</v>
      </c>
      <c r="D30" s="204">
        <v>0</v>
      </c>
      <c r="E30" s="205">
        <v>0</v>
      </c>
      <c r="F30" s="59"/>
      <c r="G30" s="101"/>
      <c r="H30" s="147"/>
      <c r="I30" s="147"/>
      <c r="J30" s="101"/>
    </row>
    <row r="31" spans="2:11">
      <c r="B31" s="116" t="s">
        <v>8</v>
      </c>
      <c r="C31" s="109" t="s">
        <v>22</v>
      </c>
      <c r="D31" s="204">
        <v>231962.43000000002</v>
      </c>
      <c r="E31" s="205">
        <v>9582.52</v>
      </c>
      <c r="F31" s="59"/>
      <c r="G31" s="101"/>
      <c r="H31" s="147"/>
      <c r="I31" s="147"/>
      <c r="J31" s="101"/>
    </row>
    <row r="32" spans="2:11" ht="13">
      <c r="B32" s="70" t="s">
        <v>23</v>
      </c>
      <c r="C32" s="8" t="s">
        <v>24</v>
      </c>
      <c r="D32" s="201">
        <v>3210809.25</v>
      </c>
      <c r="E32" s="203">
        <v>2815132.1799999997</v>
      </c>
      <c r="F32" s="59"/>
      <c r="G32" s="101"/>
      <c r="H32" s="147"/>
      <c r="I32" s="147"/>
      <c r="J32" s="101"/>
    </row>
    <row r="33" spans="2:10">
      <c r="B33" s="116" t="s">
        <v>4</v>
      </c>
      <c r="C33" s="109" t="s">
        <v>25</v>
      </c>
      <c r="D33" s="204">
        <v>2602275.25</v>
      </c>
      <c r="E33" s="205">
        <v>2227953.46</v>
      </c>
      <c r="F33" s="59"/>
      <c r="G33" s="101"/>
      <c r="H33" s="147"/>
      <c r="I33" s="147"/>
      <c r="J33" s="101"/>
    </row>
    <row r="34" spans="2:10">
      <c r="B34" s="116" t="s">
        <v>6</v>
      </c>
      <c r="C34" s="109" t="s">
        <v>26</v>
      </c>
      <c r="D34" s="204">
        <v>150717.86000000002</v>
      </c>
      <c r="E34" s="205">
        <v>65239.76</v>
      </c>
      <c r="F34" s="59"/>
      <c r="G34" s="101"/>
      <c r="H34" s="147"/>
      <c r="I34" s="147"/>
      <c r="J34" s="101"/>
    </row>
    <row r="35" spans="2:10">
      <c r="B35" s="116" t="s">
        <v>8</v>
      </c>
      <c r="C35" s="109" t="s">
        <v>27</v>
      </c>
      <c r="D35" s="204">
        <v>437983.54000000004</v>
      </c>
      <c r="E35" s="205">
        <v>451615.78</v>
      </c>
      <c r="F35" s="59"/>
      <c r="G35" s="101"/>
      <c r="H35" s="147"/>
      <c r="I35" s="147"/>
      <c r="J35" s="101"/>
    </row>
    <row r="36" spans="2:10">
      <c r="B36" s="116" t="s">
        <v>9</v>
      </c>
      <c r="C36" s="109" t="s">
        <v>28</v>
      </c>
      <c r="D36" s="204">
        <v>0</v>
      </c>
      <c r="E36" s="205">
        <v>0</v>
      </c>
      <c r="F36" s="59"/>
      <c r="G36" s="101"/>
      <c r="H36" s="147"/>
      <c r="I36" s="147"/>
      <c r="J36" s="101"/>
    </row>
    <row r="37" spans="2:10" ht="25">
      <c r="B37" s="116" t="s">
        <v>29</v>
      </c>
      <c r="C37" s="109" t="s">
        <v>30</v>
      </c>
      <c r="D37" s="204">
        <v>0</v>
      </c>
      <c r="E37" s="205">
        <v>0</v>
      </c>
      <c r="F37" s="59"/>
      <c r="G37" s="101"/>
      <c r="H37" s="147"/>
      <c r="I37" s="147"/>
      <c r="J37" s="101"/>
    </row>
    <row r="38" spans="2:10">
      <c r="B38" s="116" t="s">
        <v>31</v>
      </c>
      <c r="C38" s="109" t="s">
        <v>32</v>
      </c>
      <c r="D38" s="204">
        <v>0</v>
      </c>
      <c r="E38" s="205">
        <v>0</v>
      </c>
      <c r="F38" s="59"/>
      <c r="G38" s="101"/>
      <c r="H38" s="147"/>
      <c r="I38" s="147"/>
      <c r="J38" s="101"/>
    </row>
    <row r="39" spans="2:10">
      <c r="B39" s="117" t="s">
        <v>33</v>
      </c>
      <c r="C39" s="118" t="s">
        <v>34</v>
      </c>
      <c r="D39" s="206">
        <v>19832.600000000002</v>
      </c>
      <c r="E39" s="207">
        <v>70323.179999999993</v>
      </c>
      <c r="F39" s="59"/>
      <c r="G39" s="101"/>
      <c r="H39" s="147"/>
      <c r="I39" s="147"/>
      <c r="J39" s="101"/>
    </row>
    <row r="40" spans="2:10" ht="13.5" thickBot="1">
      <c r="B40" s="74" t="s">
        <v>35</v>
      </c>
      <c r="C40" s="75" t="s">
        <v>36</v>
      </c>
      <c r="D40" s="208">
        <v>5725652.7699999996</v>
      </c>
      <c r="E40" s="209">
        <v>-670547.41</v>
      </c>
      <c r="G40" s="60"/>
    </row>
    <row r="41" spans="2:10" ht="13.5" thickBot="1">
      <c r="B41" s="76" t="s">
        <v>37</v>
      </c>
      <c r="C41" s="77" t="s">
        <v>38</v>
      </c>
      <c r="D41" s="210">
        <v>23636658.77</v>
      </c>
      <c r="E41" s="211">
        <v>22237084.280000001</v>
      </c>
      <c r="F41" s="62"/>
      <c r="G41" s="60"/>
      <c r="H41" s="59"/>
      <c r="I41" s="59"/>
      <c r="J41" s="59"/>
    </row>
    <row r="42" spans="2:10" ht="13">
      <c r="B42" s="71"/>
      <c r="C42" s="71"/>
      <c r="D42" s="105"/>
      <c r="E42" s="105"/>
      <c r="F42" s="62"/>
      <c r="G42" s="54"/>
    </row>
    <row r="43" spans="2:10" ht="13.5">
      <c r="B43" s="349" t="s">
        <v>60</v>
      </c>
      <c r="C43" s="350"/>
      <c r="D43" s="350"/>
      <c r="E43" s="350"/>
      <c r="G43" s="59"/>
    </row>
    <row r="44" spans="2:10" ht="17.25" customHeight="1" thickBot="1">
      <c r="B44" s="348" t="s">
        <v>118</v>
      </c>
      <c r="C44" s="351"/>
      <c r="D44" s="351"/>
      <c r="E44" s="351"/>
      <c r="G44" s="59"/>
    </row>
    <row r="45" spans="2:10" ht="13.5" thickBot="1">
      <c r="B45" s="66"/>
      <c r="C45" s="19" t="s">
        <v>39</v>
      </c>
      <c r="D45" s="282" t="s">
        <v>199</v>
      </c>
      <c r="E45" s="253" t="s">
        <v>206</v>
      </c>
      <c r="G45" s="59"/>
    </row>
    <row r="46" spans="2:10" ht="13">
      <c r="B46" s="10" t="s">
        <v>18</v>
      </c>
      <c r="C46" s="20" t="s">
        <v>109</v>
      </c>
      <c r="D46" s="212"/>
      <c r="E46" s="213"/>
      <c r="G46" s="59"/>
    </row>
    <row r="47" spans="2:10">
      <c r="B47" s="119" t="s">
        <v>4</v>
      </c>
      <c r="C47" s="109" t="s">
        <v>40</v>
      </c>
      <c r="D47" s="214">
        <v>1552941.4571</v>
      </c>
      <c r="E47" s="285">
        <v>1525671.4672999999</v>
      </c>
      <c r="G47" s="125"/>
    </row>
    <row r="48" spans="2:10">
      <c r="B48" s="120" t="s">
        <v>6</v>
      </c>
      <c r="C48" s="118" t="s">
        <v>41</v>
      </c>
      <c r="D48" s="214">
        <v>1525671.4672999999</v>
      </c>
      <c r="E48" s="285">
        <v>1415563.3413370934</v>
      </c>
      <c r="G48" s="127"/>
      <c r="I48" s="127"/>
      <c r="J48" s="125"/>
    </row>
    <row r="49" spans="2:7" ht="13">
      <c r="B49" s="91" t="s">
        <v>23</v>
      </c>
      <c r="C49" s="93" t="s">
        <v>110</v>
      </c>
      <c r="D49" s="217"/>
      <c r="E49" s="218"/>
    </row>
    <row r="50" spans="2:7">
      <c r="B50" s="119" t="s">
        <v>4</v>
      </c>
      <c r="C50" s="109" t="s">
        <v>40</v>
      </c>
      <c r="D50" s="214">
        <v>15.2751</v>
      </c>
      <c r="E50" s="258">
        <f>D53</f>
        <v>12.3094</v>
      </c>
      <c r="G50" s="133"/>
    </row>
    <row r="51" spans="2:7">
      <c r="B51" s="119" t="s">
        <v>6</v>
      </c>
      <c r="C51" s="109" t="s">
        <v>111</v>
      </c>
      <c r="D51" s="214">
        <v>10.472799999999999</v>
      </c>
      <c r="E51" s="255">
        <v>12.3094</v>
      </c>
      <c r="G51" s="107"/>
    </row>
    <row r="52" spans="2:7" ht="12.75" customHeight="1">
      <c r="B52" s="119" t="s">
        <v>8</v>
      </c>
      <c r="C52" s="109" t="s">
        <v>112</v>
      </c>
      <c r="D52" s="214">
        <v>15.742600000000001</v>
      </c>
      <c r="E52" s="255">
        <v>18.103999999999999</v>
      </c>
    </row>
    <row r="53" spans="2:7" ht="13" thickBot="1">
      <c r="B53" s="121" t="s">
        <v>9</v>
      </c>
      <c r="C53" s="122" t="s">
        <v>41</v>
      </c>
      <c r="D53" s="220">
        <v>12.3094</v>
      </c>
      <c r="E53" s="259">
        <v>15.709000000000001</v>
      </c>
    </row>
    <row r="54" spans="2:7">
      <c r="B54" s="123"/>
      <c r="C54" s="124"/>
      <c r="D54" s="222"/>
      <c r="E54" s="222"/>
    </row>
    <row r="55" spans="2:7" ht="13.5">
      <c r="B55" s="349" t="s">
        <v>62</v>
      </c>
      <c r="C55" s="350"/>
      <c r="D55" s="350"/>
      <c r="E55" s="350"/>
    </row>
    <row r="56" spans="2:7" ht="15.75" customHeight="1" thickBot="1">
      <c r="B56" s="348" t="s">
        <v>113</v>
      </c>
      <c r="C56" s="351"/>
      <c r="D56" s="351"/>
      <c r="E56" s="351"/>
    </row>
    <row r="57" spans="2:7" ht="21.5" thickBot="1">
      <c r="B57" s="343" t="s">
        <v>42</v>
      </c>
      <c r="C57" s="344"/>
      <c r="D57" s="223" t="s">
        <v>119</v>
      </c>
      <c r="E57" s="224" t="s">
        <v>114</v>
      </c>
    </row>
    <row r="58" spans="2:7" ht="13">
      <c r="B58" s="14" t="s">
        <v>18</v>
      </c>
      <c r="C58" s="94" t="s">
        <v>43</v>
      </c>
      <c r="D58" s="225">
        <f>SUM(D59:D70)</f>
        <v>22260793.25</v>
      </c>
      <c r="E58" s="226">
        <f>D58/E21</f>
        <v>1.0010661905896234</v>
      </c>
    </row>
    <row r="59" spans="2:7" ht="25">
      <c r="B59" s="165" t="s">
        <v>4</v>
      </c>
      <c r="C59" s="118" t="s">
        <v>44</v>
      </c>
      <c r="D59" s="227">
        <v>0</v>
      </c>
      <c r="E59" s="228">
        <v>0</v>
      </c>
    </row>
    <row r="60" spans="2:7" ht="24" customHeight="1">
      <c r="B60" s="166" t="s">
        <v>6</v>
      </c>
      <c r="C60" s="109" t="s">
        <v>45</v>
      </c>
      <c r="D60" s="229">
        <v>0</v>
      </c>
      <c r="E60" s="230">
        <v>0</v>
      </c>
    </row>
    <row r="61" spans="2:7">
      <c r="B61" s="166" t="s">
        <v>8</v>
      </c>
      <c r="C61" s="109" t="s">
        <v>46</v>
      </c>
      <c r="D61" s="229">
        <v>0</v>
      </c>
      <c r="E61" s="230">
        <v>0</v>
      </c>
    </row>
    <row r="62" spans="2:7">
      <c r="B62" s="166" t="s">
        <v>9</v>
      </c>
      <c r="C62" s="109" t="s">
        <v>47</v>
      </c>
      <c r="D62" s="229">
        <v>0</v>
      </c>
      <c r="E62" s="230">
        <v>0</v>
      </c>
    </row>
    <row r="63" spans="2:7">
      <c r="B63" s="166" t="s">
        <v>29</v>
      </c>
      <c r="C63" s="109" t="s">
        <v>48</v>
      </c>
      <c r="D63" s="229">
        <v>0</v>
      </c>
      <c r="E63" s="230">
        <v>0</v>
      </c>
    </row>
    <row r="64" spans="2:7">
      <c r="B64" s="165" t="s">
        <v>31</v>
      </c>
      <c r="C64" s="118" t="s">
        <v>49</v>
      </c>
      <c r="D64" s="281">
        <v>22177122.98</v>
      </c>
      <c r="E64" s="228">
        <f>D64/E21</f>
        <v>0.99730354486923767</v>
      </c>
      <c r="G64" s="59"/>
    </row>
    <row r="65" spans="2:7">
      <c r="B65" s="165" t="s">
        <v>33</v>
      </c>
      <c r="C65" s="118" t="s">
        <v>115</v>
      </c>
      <c r="D65" s="227">
        <v>0</v>
      </c>
      <c r="E65" s="228">
        <v>0</v>
      </c>
    </row>
    <row r="66" spans="2:7">
      <c r="B66" s="165" t="s">
        <v>50</v>
      </c>
      <c r="C66" s="118" t="s">
        <v>51</v>
      </c>
      <c r="D66" s="227">
        <v>0</v>
      </c>
      <c r="E66" s="228">
        <v>0</v>
      </c>
    </row>
    <row r="67" spans="2:7">
      <c r="B67" s="166" t="s">
        <v>52</v>
      </c>
      <c r="C67" s="109" t="s">
        <v>53</v>
      </c>
      <c r="D67" s="229">
        <v>0</v>
      </c>
      <c r="E67" s="230">
        <v>0</v>
      </c>
      <c r="G67" s="59"/>
    </row>
    <row r="68" spans="2:7">
      <c r="B68" s="166" t="s">
        <v>54</v>
      </c>
      <c r="C68" s="109" t="s">
        <v>55</v>
      </c>
      <c r="D68" s="229">
        <v>0</v>
      </c>
      <c r="E68" s="230">
        <v>0</v>
      </c>
    </row>
    <row r="69" spans="2:7">
      <c r="B69" s="166" t="s">
        <v>56</v>
      </c>
      <c r="C69" s="109" t="s">
        <v>57</v>
      </c>
      <c r="D69" s="260">
        <v>83670.26999999999</v>
      </c>
      <c r="E69" s="230">
        <f>D69/E21</f>
        <v>3.7626457203857838E-3</v>
      </c>
    </row>
    <row r="70" spans="2:7">
      <c r="B70" s="167" t="s">
        <v>58</v>
      </c>
      <c r="C70" s="141" t="s">
        <v>59</v>
      </c>
      <c r="D70" s="232">
        <v>0</v>
      </c>
      <c r="E70" s="233">
        <v>0</v>
      </c>
    </row>
    <row r="71" spans="2:7" ht="13">
      <c r="B71" s="91" t="s">
        <v>23</v>
      </c>
      <c r="C71" s="8" t="s">
        <v>61</v>
      </c>
      <c r="D71" s="234">
        <f>E13</f>
        <v>289.43</v>
      </c>
      <c r="E71" s="235">
        <f>D71/E21</f>
        <v>1.3015645232784088E-5</v>
      </c>
    </row>
    <row r="72" spans="2:7" ht="13">
      <c r="B72" s="89" t="s">
        <v>60</v>
      </c>
      <c r="C72" s="90" t="s">
        <v>63</v>
      </c>
      <c r="D72" s="236">
        <f>E14</f>
        <v>18952.39</v>
      </c>
      <c r="E72" s="237">
        <f>D72/E21</f>
        <v>8.5228754639589822E-4</v>
      </c>
    </row>
    <row r="73" spans="2:7" ht="13">
      <c r="B73" s="16" t="s">
        <v>62</v>
      </c>
      <c r="C73" s="17" t="s">
        <v>65</v>
      </c>
      <c r="D73" s="238">
        <f>E17</f>
        <v>42950.79</v>
      </c>
      <c r="E73" s="239">
        <f>D73/E21</f>
        <v>1.9314937812521524E-3</v>
      </c>
    </row>
    <row r="74" spans="2:7" ht="13">
      <c r="B74" s="91" t="s">
        <v>64</v>
      </c>
      <c r="C74" s="8" t="s">
        <v>66</v>
      </c>
      <c r="D74" s="234">
        <f>D58+D71+D72-D73</f>
        <v>22237084.280000001</v>
      </c>
      <c r="E74" s="235">
        <f>E58+E71+E72-E73</f>
        <v>0.99999999999999989</v>
      </c>
    </row>
    <row r="75" spans="2:7">
      <c r="B75" s="166" t="s">
        <v>4</v>
      </c>
      <c r="C75" s="109" t="s">
        <v>67</v>
      </c>
      <c r="D75" s="229">
        <f>D74</f>
        <v>22237084.280000001</v>
      </c>
      <c r="E75" s="230">
        <f>E74</f>
        <v>0.99999999999999989</v>
      </c>
    </row>
    <row r="76" spans="2:7">
      <c r="B76" s="166" t="s">
        <v>6</v>
      </c>
      <c r="C76" s="109" t="s">
        <v>116</v>
      </c>
      <c r="D76" s="229">
        <v>0</v>
      </c>
      <c r="E76" s="230">
        <v>0</v>
      </c>
    </row>
    <row r="77" spans="2:7" ht="13" thickBot="1">
      <c r="B77" s="168" t="s">
        <v>8</v>
      </c>
      <c r="C77" s="122" t="s">
        <v>117</v>
      </c>
      <c r="D77" s="240">
        <v>0</v>
      </c>
      <c r="E77" s="241">
        <v>0</v>
      </c>
    </row>
    <row r="78" spans="2:7">
      <c r="B78" s="1"/>
      <c r="C78" s="1"/>
      <c r="D78" s="180"/>
      <c r="E78" s="180"/>
    </row>
    <row r="79" spans="2:7">
      <c r="B79" s="1"/>
      <c r="C79" s="1"/>
      <c r="D79" s="180"/>
      <c r="E79" s="180"/>
    </row>
    <row r="80" spans="2:7">
      <c r="B80" s="1"/>
      <c r="C80" s="1"/>
      <c r="D80" s="180"/>
      <c r="E80" s="180"/>
    </row>
    <row r="81" spans="2:5">
      <c r="B81" s="1"/>
      <c r="C81" s="1"/>
      <c r="D81" s="180"/>
      <c r="E81" s="180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5118110236220474" right="0.74803149606299213" top="0.51181102362204722" bottom="0.47244094488188981" header="0.51181102362204722" footer="0.51181102362204722"/>
  <pageSetup paperSize="9" scale="70" orientation="portrait" r:id="rId1"/>
  <headerFooter alignWithMargins="0">
    <oddHeader>&amp;C&amp;"Calibri"&amp;10&amp;K000000Confidential&amp;1#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usz11"/>
  <dimension ref="A1:L81"/>
  <sheetViews>
    <sheetView zoomScale="70" zoomScaleNormal="70" workbookViewId="0">
      <selection activeCell="G15" sqref="G15"/>
    </sheetView>
  </sheetViews>
  <sheetFormatPr defaultRowHeight="12.5"/>
  <cols>
    <col min="1" max="1" width="9.1796875" style="18"/>
    <col min="2" max="2" width="5.26953125" style="18" bestFit="1" customWidth="1"/>
    <col min="3" max="3" width="75.453125" style="18" customWidth="1"/>
    <col min="4" max="5" width="17.81640625" style="107" customWidth="1"/>
    <col min="6" max="6" width="7.453125" customWidth="1"/>
    <col min="7" max="7" width="17.26953125" customWidth="1"/>
    <col min="8" max="8" width="21.7265625" customWidth="1"/>
    <col min="9" max="9" width="13.26953125" customWidth="1"/>
    <col min="10" max="10" width="13.54296875" customWidth="1"/>
    <col min="11" max="11" width="7.81640625" customWidth="1"/>
    <col min="12" max="12" width="12.453125" customWidth="1"/>
  </cols>
  <sheetData>
    <row r="1" spans="2:12">
      <c r="B1" s="1"/>
      <c r="C1" s="1"/>
      <c r="D1" s="180"/>
      <c r="E1" s="180"/>
    </row>
    <row r="2" spans="2:12" ht="15.5">
      <c r="B2" s="345" t="s">
        <v>0</v>
      </c>
      <c r="C2" s="345"/>
      <c r="D2" s="345"/>
      <c r="E2" s="345"/>
      <c r="L2" s="59"/>
    </row>
    <row r="3" spans="2:12" ht="15.5">
      <c r="B3" s="345" t="s">
        <v>205</v>
      </c>
      <c r="C3" s="345"/>
      <c r="D3" s="345"/>
      <c r="E3" s="345"/>
    </row>
    <row r="4" spans="2:12" ht="14">
      <c r="B4" s="65"/>
      <c r="C4" s="65"/>
      <c r="D4" s="181"/>
      <c r="E4" s="181"/>
    </row>
    <row r="5" spans="2:12" ht="21" customHeight="1">
      <c r="B5" s="346" t="s">
        <v>1</v>
      </c>
      <c r="C5" s="346"/>
      <c r="D5" s="346"/>
      <c r="E5" s="346"/>
    </row>
    <row r="6" spans="2:12" ht="14.25" customHeight="1">
      <c r="B6" s="347" t="s">
        <v>98</v>
      </c>
      <c r="C6" s="347"/>
      <c r="D6" s="347"/>
      <c r="E6" s="347"/>
    </row>
    <row r="7" spans="2:12" ht="14">
      <c r="B7" s="67"/>
      <c r="C7" s="67"/>
      <c r="D7" s="182"/>
      <c r="E7" s="182"/>
    </row>
    <row r="8" spans="2:12" ht="13.5" customHeight="1">
      <c r="B8" s="349" t="s">
        <v>18</v>
      </c>
      <c r="C8" s="354"/>
      <c r="D8" s="354"/>
      <c r="E8" s="354"/>
    </row>
    <row r="9" spans="2:12" ht="16.5" customHeight="1" thickBot="1">
      <c r="B9" s="348" t="s">
        <v>100</v>
      </c>
      <c r="C9" s="348"/>
      <c r="D9" s="348"/>
      <c r="E9" s="348"/>
    </row>
    <row r="10" spans="2:12" ht="13.5" thickBot="1">
      <c r="B10" s="66"/>
      <c r="C10" s="61" t="s">
        <v>2</v>
      </c>
      <c r="D10" s="282" t="s">
        <v>199</v>
      </c>
      <c r="E10" s="253" t="s">
        <v>206</v>
      </c>
      <c r="G10" s="59"/>
    </row>
    <row r="11" spans="2:12" ht="13">
      <c r="B11" s="68" t="s">
        <v>3</v>
      </c>
      <c r="C11" s="20" t="s">
        <v>106</v>
      </c>
      <c r="D11" s="242">
        <v>719664.29</v>
      </c>
      <c r="E11" s="243">
        <f>SUM(E12:E14)</f>
        <v>844192.97000000009</v>
      </c>
    </row>
    <row r="12" spans="2:12">
      <c r="B12" s="108" t="s">
        <v>4</v>
      </c>
      <c r="C12" s="144" t="s">
        <v>5</v>
      </c>
      <c r="D12" s="244">
        <v>718753.74</v>
      </c>
      <c r="E12" s="245">
        <v>843195.83000000007</v>
      </c>
      <c r="G12" s="59"/>
    </row>
    <row r="13" spans="2:12">
      <c r="B13" s="108" t="s">
        <v>6</v>
      </c>
      <c r="C13" s="144" t="s">
        <v>7</v>
      </c>
      <c r="D13" s="244">
        <v>0</v>
      </c>
      <c r="E13" s="245">
        <v>99.41</v>
      </c>
      <c r="G13" s="59"/>
    </row>
    <row r="14" spans="2:12">
      <c r="B14" s="108" t="s">
        <v>8</v>
      </c>
      <c r="C14" s="144" t="s">
        <v>10</v>
      </c>
      <c r="D14" s="244">
        <v>910.55</v>
      </c>
      <c r="E14" s="245">
        <f>E15</f>
        <v>897.73</v>
      </c>
      <c r="G14" s="59"/>
    </row>
    <row r="15" spans="2:12">
      <c r="B15" s="108" t="s">
        <v>103</v>
      </c>
      <c r="C15" s="144" t="s">
        <v>11</v>
      </c>
      <c r="D15" s="244">
        <v>910.55</v>
      </c>
      <c r="E15" s="245">
        <v>897.73</v>
      </c>
      <c r="G15" s="59"/>
    </row>
    <row r="16" spans="2:12">
      <c r="B16" s="111" t="s">
        <v>104</v>
      </c>
      <c r="C16" s="145" t="s">
        <v>12</v>
      </c>
      <c r="D16" s="246">
        <v>0</v>
      </c>
      <c r="E16" s="247">
        <v>0</v>
      </c>
      <c r="G16" s="59"/>
    </row>
    <row r="17" spans="2:11" ht="13">
      <c r="B17" s="6" t="s">
        <v>13</v>
      </c>
      <c r="C17" s="130" t="s">
        <v>65</v>
      </c>
      <c r="D17" s="248">
        <v>1345.71</v>
      </c>
      <c r="E17" s="249">
        <f>E18</f>
        <v>1645.27</v>
      </c>
      <c r="G17" s="59"/>
    </row>
    <row r="18" spans="2:11">
      <c r="B18" s="108" t="s">
        <v>4</v>
      </c>
      <c r="C18" s="144" t="s">
        <v>11</v>
      </c>
      <c r="D18" s="246">
        <v>1345.71</v>
      </c>
      <c r="E18" s="247">
        <v>1645.27</v>
      </c>
    </row>
    <row r="19" spans="2:11" ht="15" customHeight="1">
      <c r="B19" s="108" t="s">
        <v>6</v>
      </c>
      <c r="C19" s="144" t="s">
        <v>105</v>
      </c>
      <c r="D19" s="244">
        <v>0</v>
      </c>
      <c r="E19" s="245">
        <v>0</v>
      </c>
    </row>
    <row r="20" spans="2:11" ht="13" thickBot="1">
      <c r="B20" s="113" t="s">
        <v>8</v>
      </c>
      <c r="C20" s="114" t="s">
        <v>14</v>
      </c>
      <c r="D20" s="250">
        <v>0</v>
      </c>
      <c r="E20" s="251">
        <v>0</v>
      </c>
    </row>
    <row r="21" spans="2:11" ht="13.5" customHeight="1" thickBot="1">
      <c r="B21" s="356" t="s">
        <v>107</v>
      </c>
      <c r="C21" s="357"/>
      <c r="D21" s="252">
        <v>718318.58000000007</v>
      </c>
      <c r="E21" s="211">
        <f>E11-E17</f>
        <v>842547.70000000007</v>
      </c>
      <c r="F21" s="62"/>
      <c r="G21" s="62"/>
      <c r="H21" s="103"/>
      <c r="J21" s="137"/>
      <c r="K21" s="103"/>
    </row>
    <row r="22" spans="2:11">
      <c r="B22" s="2"/>
      <c r="C22" s="5"/>
      <c r="D22" s="197"/>
      <c r="E22" s="198"/>
      <c r="G22" s="59"/>
    </row>
    <row r="23" spans="2:11" ht="13.5" customHeight="1">
      <c r="B23" s="349" t="s">
        <v>101</v>
      </c>
      <c r="C23" s="358"/>
      <c r="D23" s="358"/>
      <c r="E23" s="358"/>
      <c r="G23" s="59"/>
    </row>
    <row r="24" spans="2:11" ht="18" customHeight="1" thickBot="1">
      <c r="B24" s="348" t="s">
        <v>102</v>
      </c>
      <c r="C24" s="359"/>
      <c r="D24" s="359"/>
      <c r="E24" s="359"/>
      <c r="K24" s="107"/>
    </row>
    <row r="25" spans="2:11" ht="13.5" thickBot="1">
      <c r="B25" s="66"/>
      <c r="C25" s="115" t="s">
        <v>2</v>
      </c>
      <c r="D25" s="282" t="s">
        <v>199</v>
      </c>
      <c r="E25" s="253" t="s">
        <v>206</v>
      </c>
    </row>
    <row r="26" spans="2:11" ht="13">
      <c r="B26" s="72" t="s">
        <v>15</v>
      </c>
      <c r="C26" s="73" t="s">
        <v>16</v>
      </c>
      <c r="D26" s="199">
        <v>624712.09</v>
      </c>
      <c r="E26" s="200">
        <v>718318.58000000007</v>
      </c>
      <c r="G26" s="60"/>
    </row>
    <row r="27" spans="2:11" ht="13">
      <c r="B27" s="6" t="s">
        <v>17</v>
      </c>
      <c r="C27" s="7" t="s">
        <v>108</v>
      </c>
      <c r="D27" s="201">
        <v>-15847.52</v>
      </c>
      <c r="E27" s="202">
        <v>29703.33</v>
      </c>
      <c r="F27" s="59"/>
      <c r="G27" s="101"/>
      <c r="H27" s="147"/>
      <c r="I27" s="147"/>
      <c r="J27" s="101"/>
    </row>
    <row r="28" spans="2:11" ht="13">
      <c r="B28" s="6" t="s">
        <v>18</v>
      </c>
      <c r="C28" s="7" t="s">
        <v>19</v>
      </c>
      <c r="D28" s="201">
        <v>121346.41</v>
      </c>
      <c r="E28" s="203">
        <v>100855.81</v>
      </c>
      <c r="F28" s="59"/>
      <c r="G28" s="101"/>
      <c r="H28" s="147"/>
      <c r="I28" s="147"/>
      <c r="J28" s="101"/>
    </row>
    <row r="29" spans="2:11">
      <c r="B29" s="116" t="s">
        <v>4</v>
      </c>
      <c r="C29" s="109" t="s">
        <v>20</v>
      </c>
      <c r="D29" s="204">
        <v>121346.41</v>
      </c>
      <c r="E29" s="205">
        <v>97019.74</v>
      </c>
      <c r="F29" s="59"/>
      <c r="G29" s="101"/>
      <c r="H29" s="147"/>
      <c r="I29" s="147"/>
      <c r="J29" s="101"/>
    </row>
    <row r="30" spans="2:11">
      <c r="B30" s="116" t="s">
        <v>6</v>
      </c>
      <c r="C30" s="109" t="s">
        <v>21</v>
      </c>
      <c r="D30" s="204">
        <v>0</v>
      </c>
      <c r="E30" s="205">
        <v>0</v>
      </c>
      <c r="F30" s="59"/>
      <c r="G30" s="101"/>
      <c r="H30" s="147"/>
      <c r="I30" s="147"/>
      <c r="J30" s="101"/>
    </row>
    <row r="31" spans="2:11">
      <c r="B31" s="116" t="s">
        <v>8</v>
      </c>
      <c r="C31" s="109" t="s">
        <v>22</v>
      </c>
      <c r="D31" s="204">
        <v>0</v>
      </c>
      <c r="E31" s="205">
        <v>3836.07</v>
      </c>
      <c r="F31" s="59"/>
      <c r="G31" s="101"/>
      <c r="H31" s="147"/>
      <c r="I31" s="147"/>
      <c r="J31" s="101"/>
    </row>
    <row r="32" spans="2:11" ht="13">
      <c r="B32" s="70" t="s">
        <v>23</v>
      </c>
      <c r="C32" s="8" t="s">
        <v>24</v>
      </c>
      <c r="D32" s="201">
        <v>137193.93</v>
      </c>
      <c r="E32" s="203">
        <v>71152.479999999996</v>
      </c>
      <c r="F32" s="59"/>
      <c r="G32" s="101"/>
      <c r="H32" s="147"/>
      <c r="I32" s="147"/>
      <c r="J32" s="101"/>
    </row>
    <row r="33" spans="2:10">
      <c r="B33" s="116" t="s">
        <v>4</v>
      </c>
      <c r="C33" s="109" t="s">
        <v>25</v>
      </c>
      <c r="D33" s="204">
        <v>127775.40000000001</v>
      </c>
      <c r="E33" s="205">
        <v>49203.66</v>
      </c>
      <c r="F33" s="59"/>
      <c r="G33" s="101"/>
      <c r="H33" s="147"/>
      <c r="I33" s="147"/>
      <c r="J33" s="101"/>
    </row>
    <row r="34" spans="2:10">
      <c r="B34" s="116" t="s">
        <v>6</v>
      </c>
      <c r="C34" s="109" t="s">
        <v>26</v>
      </c>
      <c r="D34" s="204">
        <v>0</v>
      </c>
      <c r="E34" s="205">
        <v>2385.4499999999998</v>
      </c>
      <c r="F34" s="59"/>
      <c r="G34" s="101"/>
      <c r="H34" s="147"/>
      <c r="I34" s="147"/>
      <c r="J34" s="101"/>
    </row>
    <row r="35" spans="2:10">
      <c r="B35" s="116" t="s">
        <v>8</v>
      </c>
      <c r="C35" s="109" t="s">
        <v>27</v>
      </c>
      <c r="D35" s="204">
        <v>9128.2100000000009</v>
      </c>
      <c r="E35" s="205">
        <v>8362.61</v>
      </c>
      <c r="F35" s="59"/>
      <c r="G35" s="101"/>
      <c r="H35" s="147"/>
      <c r="I35" s="147"/>
      <c r="J35" s="101"/>
    </row>
    <row r="36" spans="2:10">
      <c r="B36" s="116" t="s">
        <v>9</v>
      </c>
      <c r="C36" s="109" t="s">
        <v>28</v>
      </c>
      <c r="D36" s="204">
        <v>0</v>
      </c>
      <c r="E36" s="205">
        <v>0</v>
      </c>
      <c r="F36" s="59"/>
      <c r="G36" s="101"/>
      <c r="H36" s="147"/>
      <c r="I36" s="147"/>
      <c r="J36" s="101"/>
    </row>
    <row r="37" spans="2:10" ht="25">
      <c r="B37" s="116" t="s">
        <v>29</v>
      </c>
      <c r="C37" s="109" t="s">
        <v>30</v>
      </c>
      <c r="D37" s="204">
        <v>0</v>
      </c>
      <c r="E37" s="205">
        <v>0</v>
      </c>
      <c r="F37" s="59"/>
      <c r="G37" s="101"/>
      <c r="H37" s="147"/>
      <c r="I37" s="147"/>
      <c r="J37" s="101"/>
    </row>
    <row r="38" spans="2:10">
      <c r="B38" s="116" t="s">
        <v>31</v>
      </c>
      <c r="C38" s="109" t="s">
        <v>32</v>
      </c>
      <c r="D38" s="204">
        <v>0</v>
      </c>
      <c r="E38" s="205">
        <v>0</v>
      </c>
      <c r="F38" s="59"/>
      <c r="G38" s="101"/>
      <c r="H38" s="147"/>
      <c r="I38" s="147"/>
      <c r="J38" s="101"/>
    </row>
    <row r="39" spans="2:10">
      <c r="B39" s="117" t="s">
        <v>33</v>
      </c>
      <c r="C39" s="118" t="s">
        <v>34</v>
      </c>
      <c r="D39" s="206">
        <v>290.32</v>
      </c>
      <c r="E39" s="207">
        <v>11200.76</v>
      </c>
      <c r="F39" s="59"/>
      <c r="G39" s="101"/>
      <c r="H39" s="147"/>
      <c r="I39" s="147"/>
      <c r="J39" s="101"/>
    </row>
    <row r="40" spans="2:10" ht="13.5" thickBot="1">
      <c r="B40" s="74" t="s">
        <v>35</v>
      </c>
      <c r="C40" s="75" t="s">
        <v>36</v>
      </c>
      <c r="D40" s="208">
        <v>109454.01</v>
      </c>
      <c r="E40" s="209">
        <v>94525.79</v>
      </c>
      <c r="G40" s="60"/>
    </row>
    <row r="41" spans="2:10" ht="13.5" thickBot="1">
      <c r="B41" s="76" t="s">
        <v>37</v>
      </c>
      <c r="C41" s="77" t="s">
        <v>38</v>
      </c>
      <c r="D41" s="210">
        <v>718318.58</v>
      </c>
      <c r="E41" s="211">
        <v>842547.7</v>
      </c>
      <c r="F41" s="62"/>
      <c r="G41" s="60"/>
      <c r="H41" s="59"/>
      <c r="I41" s="59"/>
      <c r="J41" s="59"/>
    </row>
    <row r="42" spans="2:10" ht="13">
      <c r="B42" s="71"/>
      <c r="C42" s="71"/>
      <c r="D42" s="105"/>
      <c r="E42" s="105"/>
      <c r="F42" s="62"/>
      <c r="G42" s="54"/>
    </row>
    <row r="43" spans="2:10" ht="13.5" customHeight="1">
      <c r="B43" s="349" t="s">
        <v>60</v>
      </c>
      <c r="C43" s="350"/>
      <c r="D43" s="350"/>
      <c r="E43" s="350"/>
      <c r="G43" s="59"/>
    </row>
    <row r="44" spans="2:10" ht="17.25" customHeight="1" thickBot="1">
      <c r="B44" s="348" t="s">
        <v>118</v>
      </c>
      <c r="C44" s="351"/>
      <c r="D44" s="351"/>
      <c r="E44" s="351"/>
      <c r="G44" s="59"/>
    </row>
    <row r="45" spans="2:10" ht="13.5" thickBot="1">
      <c r="B45" s="66"/>
      <c r="C45" s="19" t="s">
        <v>39</v>
      </c>
      <c r="D45" s="282" t="s">
        <v>199</v>
      </c>
      <c r="E45" s="253" t="s">
        <v>206</v>
      </c>
      <c r="G45" s="59"/>
    </row>
    <row r="46" spans="2:10" ht="13">
      <c r="B46" s="10" t="s">
        <v>18</v>
      </c>
      <c r="C46" s="20" t="s">
        <v>109</v>
      </c>
      <c r="D46" s="212"/>
      <c r="E46" s="213"/>
      <c r="G46" s="59"/>
    </row>
    <row r="47" spans="2:10">
      <c r="B47" s="119" t="s">
        <v>4</v>
      </c>
      <c r="C47" s="109" t="s">
        <v>40</v>
      </c>
      <c r="D47" s="214">
        <v>51069.531000000003</v>
      </c>
      <c r="E47" s="215">
        <v>49852.07717398848</v>
      </c>
      <c r="G47" s="125"/>
    </row>
    <row r="48" spans="2:10">
      <c r="B48" s="120" t="s">
        <v>6</v>
      </c>
      <c r="C48" s="118" t="s">
        <v>41</v>
      </c>
      <c r="D48" s="214">
        <v>49852.07717398848</v>
      </c>
      <c r="E48" s="285">
        <v>51770.105300000003</v>
      </c>
      <c r="G48" s="127"/>
    </row>
    <row r="49" spans="2:7" ht="13">
      <c r="B49" s="91" t="s">
        <v>23</v>
      </c>
      <c r="C49" s="93" t="s">
        <v>110</v>
      </c>
      <c r="D49" s="217"/>
      <c r="E49" s="218"/>
    </row>
    <row r="50" spans="2:7">
      <c r="B50" s="119" t="s">
        <v>4</v>
      </c>
      <c r="C50" s="109" t="s">
        <v>40</v>
      </c>
      <c r="D50" s="214">
        <v>12.2326</v>
      </c>
      <c r="E50" s="215">
        <v>14.409000000000001</v>
      </c>
      <c r="G50" s="133"/>
    </row>
    <row r="51" spans="2:7">
      <c r="B51" s="119" t="s">
        <v>6</v>
      </c>
      <c r="C51" s="109" t="s">
        <v>111</v>
      </c>
      <c r="D51" s="214">
        <v>12.2286</v>
      </c>
      <c r="E51" s="215">
        <v>13.954600000000001</v>
      </c>
      <c r="G51" s="107"/>
    </row>
    <row r="52" spans="2:7" ht="12.75" customHeight="1">
      <c r="B52" s="119" t="s">
        <v>8</v>
      </c>
      <c r="C52" s="109" t="s">
        <v>112</v>
      </c>
      <c r="D52" s="214">
        <v>14.4108</v>
      </c>
      <c r="E52" s="215">
        <v>16.6645</v>
      </c>
    </row>
    <row r="53" spans="2:7" ht="13" thickBot="1">
      <c r="B53" s="121" t="s">
        <v>9</v>
      </c>
      <c r="C53" s="122" t="s">
        <v>41</v>
      </c>
      <c r="D53" s="220">
        <v>14.409000000000001</v>
      </c>
      <c r="E53" s="259">
        <v>16.274799999999999</v>
      </c>
    </row>
    <row r="54" spans="2:7">
      <c r="B54" s="123"/>
      <c r="C54" s="124"/>
      <c r="D54" s="222"/>
      <c r="E54" s="222"/>
    </row>
    <row r="55" spans="2:7" ht="13.5" customHeight="1">
      <c r="B55" s="349" t="s">
        <v>62</v>
      </c>
      <c r="C55" s="350"/>
      <c r="D55" s="350"/>
      <c r="E55" s="350"/>
    </row>
    <row r="56" spans="2:7" ht="15.75" customHeight="1" thickBot="1">
      <c r="B56" s="348" t="s">
        <v>113</v>
      </c>
      <c r="C56" s="351"/>
      <c r="D56" s="351"/>
      <c r="E56" s="351"/>
    </row>
    <row r="57" spans="2:7" ht="23.25" customHeight="1" thickBot="1">
      <c r="B57" s="343" t="s">
        <v>42</v>
      </c>
      <c r="C57" s="344"/>
      <c r="D57" s="223" t="s">
        <v>119</v>
      </c>
      <c r="E57" s="224" t="s">
        <v>114</v>
      </c>
    </row>
    <row r="58" spans="2:7" ht="13">
      <c r="B58" s="14" t="s">
        <v>18</v>
      </c>
      <c r="C58" s="94" t="s">
        <v>43</v>
      </c>
      <c r="D58" s="225">
        <f>SUM(D59:D70)</f>
        <v>843195.83000000007</v>
      </c>
      <c r="E58" s="226">
        <f>D58/E21</f>
        <v>1.0007692502157444</v>
      </c>
    </row>
    <row r="59" spans="2:7" ht="25">
      <c r="B59" s="165" t="s">
        <v>4</v>
      </c>
      <c r="C59" s="118" t="s">
        <v>44</v>
      </c>
      <c r="D59" s="227">
        <v>0</v>
      </c>
      <c r="E59" s="228">
        <v>0</v>
      </c>
    </row>
    <row r="60" spans="2:7" ht="24" customHeight="1">
      <c r="B60" s="166" t="s">
        <v>6</v>
      </c>
      <c r="C60" s="109" t="s">
        <v>45</v>
      </c>
      <c r="D60" s="229">
        <v>0</v>
      </c>
      <c r="E60" s="230">
        <v>0</v>
      </c>
    </row>
    <row r="61" spans="2:7">
      <c r="B61" s="166" t="s">
        <v>8</v>
      </c>
      <c r="C61" s="109" t="s">
        <v>46</v>
      </c>
      <c r="D61" s="229">
        <v>0</v>
      </c>
      <c r="E61" s="230">
        <v>0</v>
      </c>
    </row>
    <row r="62" spans="2:7">
      <c r="B62" s="166" t="s">
        <v>9</v>
      </c>
      <c r="C62" s="109" t="s">
        <v>47</v>
      </c>
      <c r="D62" s="229">
        <v>0</v>
      </c>
      <c r="E62" s="230">
        <v>0</v>
      </c>
    </row>
    <row r="63" spans="2:7">
      <c r="B63" s="166" t="s">
        <v>29</v>
      </c>
      <c r="C63" s="109" t="s">
        <v>48</v>
      </c>
      <c r="D63" s="229">
        <v>0</v>
      </c>
      <c r="E63" s="230">
        <v>0</v>
      </c>
    </row>
    <row r="64" spans="2:7">
      <c r="B64" s="165" t="s">
        <v>31</v>
      </c>
      <c r="C64" s="118" t="s">
        <v>49</v>
      </c>
      <c r="D64" s="281">
        <v>815353.28</v>
      </c>
      <c r="E64" s="228">
        <f>D64/E21</f>
        <v>0.96772358407719816</v>
      </c>
      <c r="G64" s="59"/>
    </row>
    <row r="65" spans="2:7">
      <c r="B65" s="165" t="s">
        <v>33</v>
      </c>
      <c r="C65" s="118" t="s">
        <v>115</v>
      </c>
      <c r="D65" s="227">
        <v>0</v>
      </c>
      <c r="E65" s="228">
        <v>0</v>
      </c>
    </row>
    <row r="66" spans="2:7">
      <c r="B66" s="165" t="s">
        <v>50</v>
      </c>
      <c r="C66" s="118" t="s">
        <v>51</v>
      </c>
      <c r="D66" s="227">
        <v>0</v>
      </c>
      <c r="E66" s="228">
        <v>0</v>
      </c>
      <c r="G66" s="59"/>
    </row>
    <row r="67" spans="2:7">
      <c r="B67" s="166" t="s">
        <v>52</v>
      </c>
      <c r="C67" s="109" t="s">
        <v>53</v>
      </c>
      <c r="D67" s="229">
        <v>0</v>
      </c>
      <c r="E67" s="230">
        <v>0</v>
      </c>
      <c r="G67" s="59"/>
    </row>
    <row r="68" spans="2:7">
      <c r="B68" s="166" t="s">
        <v>54</v>
      </c>
      <c r="C68" s="109" t="s">
        <v>55</v>
      </c>
      <c r="D68" s="229">
        <v>0</v>
      </c>
      <c r="E68" s="230">
        <v>0</v>
      </c>
    </row>
    <row r="69" spans="2:7">
      <c r="B69" s="166" t="s">
        <v>56</v>
      </c>
      <c r="C69" s="109" t="s">
        <v>57</v>
      </c>
      <c r="D69" s="260">
        <v>27842.55</v>
      </c>
      <c r="E69" s="230">
        <f>D69/E21</f>
        <v>3.3045666138546217E-2</v>
      </c>
    </row>
    <row r="70" spans="2:7">
      <c r="B70" s="167" t="s">
        <v>58</v>
      </c>
      <c r="C70" s="141" t="s">
        <v>59</v>
      </c>
      <c r="D70" s="232">
        <v>0</v>
      </c>
      <c r="E70" s="233">
        <v>0</v>
      </c>
    </row>
    <row r="71" spans="2:7" ht="13">
      <c r="B71" s="91" t="s">
        <v>23</v>
      </c>
      <c r="C71" s="8" t="s">
        <v>61</v>
      </c>
      <c r="D71" s="234">
        <f>E13</f>
        <v>99.41</v>
      </c>
      <c r="E71" s="235">
        <f>D71/E21</f>
        <v>1.1798738516525532E-4</v>
      </c>
    </row>
    <row r="72" spans="2:7" ht="13">
      <c r="B72" s="89" t="s">
        <v>60</v>
      </c>
      <c r="C72" s="90" t="s">
        <v>63</v>
      </c>
      <c r="D72" s="236">
        <f>E14</f>
        <v>897.73</v>
      </c>
      <c r="E72" s="237">
        <f>D72/E21</f>
        <v>1.0654945708118365E-3</v>
      </c>
    </row>
    <row r="73" spans="2:7" ht="13">
      <c r="B73" s="16" t="s">
        <v>62</v>
      </c>
      <c r="C73" s="17" t="s">
        <v>65</v>
      </c>
      <c r="D73" s="238">
        <f>E17</f>
        <v>1645.27</v>
      </c>
      <c r="E73" s="239">
        <f>D73/E21</f>
        <v>1.9527321717215534E-3</v>
      </c>
    </row>
    <row r="74" spans="2:7" ht="13">
      <c r="B74" s="91" t="s">
        <v>64</v>
      </c>
      <c r="C74" s="8" t="s">
        <v>66</v>
      </c>
      <c r="D74" s="234">
        <f>D58+D71+D72-D73</f>
        <v>842547.70000000007</v>
      </c>
      <c r="E74" s="235">
        <f>E58+E71+E72-E73</f>
        <v>0.99999999999999989</v>
      </c>
    </row>
    <row r="75" spans="2:7">
      <c r="B75" s="166" t="s">
        <v>4</v>
      </c>
      <c r="C75" s="109" t="s">
        <v>67</v>
      </c>
      <c r="D75" s="229">
        <f>D74</f>
        <v>842547.70000000007</v>
      </c>
      <c r="E75" s="230">
        <f>E74</f>
        <v>0.99999999999999989</v>
      </c>
    </row>
    <row r="76" spans="2:7">
      <c r="B76" s="166" t="s">
        <v>6</v>
      </c>
      <c r="C76" s="109" t="s">
        <v>116</v>
      </c>
      <c r="D76" s="229">
        <v>0</v>
      </c>
      <c r="E76" s="230">
        <v>0</v>
      </c>
    </row>
    <row r="77" spans="2:7" ht="13" thickBot="1">
      <c r="B77" s="168" t="s">
        <v>8</v>
      </c>
      <c r="C77" s="122" t="s">
        <v>117</v>
      </c>
      <c r="D77" s="240">
        <v>0</v>
      </c>
      <c r="E77" s="241">
        <v>0</v>
      </c>
    </row>
    <row r="78" spans="2:7">
      <c r="B78" s="1"/>
      <c r="C78" s="1"/>
      <c r="D78" s="180"/>
      <c r="E78" s="180"/>
    </row>
    <row r="79" spans="2:7">
      <c r="B79" s="1"/>
      <c r="C79" s="1"/>
      <c r="D79" s="180"/>
      <c r="E79" s="180"/>
    </row>
    <row r="80" spans="2:7">
      <c r="B80" s="1"/>
      <c r="C80" s="1"/>
      <c r="D80" s="180"/>
      <c r="E80" s="180"/>
    </row>
    <row r="81" spans="2:5">
      <c r="B81" s="1"/>
      <c r="C81" s="1"/>
      <c r="D81" s="180"/>
      <c r="E81" s="180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2" right="0.75" top="0.6" bottom="0.4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Arkusz12">
    <pageSetUpPr fitToPage="1"/>
  </sheetPr>
  <dimension ref="A1:L81"/>
  <sheetViews>
    <sheetView zoomScale="80" zoomScaleNormal="80" workbookViewId="0">
      <selection activeCell="G17" sqref="G17"/>
    </sheetView>
  </sheetViews>
  <sheetFormatPr defaultRowHeight="12.5"/>
  <cols>
    <col min="1" max="1" width="9.1796875" style="18"/>
    <col min="2" max="2" width="5.26953125" style="18" bestFit="1" customWidth="1"/>
    <col min="3" max="3" width="75.453125" style="18" customWidth="1"/>
    <col min="4" max="4" width="17.81640625" style="107" customWidth="1"/>
    <col min="5" max="5" width="17.1796875" style="107" customWidth="1"/>
    <col min="6" max="6" width="7.453125" customWidth="1"/>
    <col min="7" max="7" width="17.26953125" customWidth="1"/>
    <col min="8" max="8" width="20.1796875" customWidth="1"/>
    <col min="9" max="9" width="12.81640625" customWidth="1"/>
    <col min="10" max="10" width="13.54296875" customWidth="1"/>
    <col min="11" max="11" width="15.54296875" customWidth="1"/>
    <col min="12" max="12" width="12.453125" bestFit="1" customWidth="1"/>
  </cols>
  <sheetData>
    <row r="1" spans="2:12">
      <c r="B1" s="1"/>
      <c r="C1" s="1"/>
      <c r="D1" s="180"/>
      <c r="E1" s="180"/>
    </row>
    <row r="2" spans="2:12" ht="15.5">
      <c r="B2" s="345" t="s">
        <v>0</v>
      </c>
      <c r="C2" s="345"/>
      <c r="D2" s="345"/>
      <c r="E2" s="345"/>
      <c r="L2" s="59"/>
    </row>
    <row r="3" spans="2:12" ht="15.5">
      <c r="B3" s="345" t="s">
        <v>205</v>
      </c>
      <c r="C3" s="345"/>
      <c r="D3" s="345"/>
      <c r="E3" s="345"/>
    </row>
    <row r="4" spans="2:12" ht="14">
      <c r="B4" s="65"/>
      <c r="C4" s="65"/>
      <c r="D4" s="181"/>
      <c r="E4" s="181"/>
    </row>
    <row r="5" spans="2:12" ht="21" customHeight="1">
      <c r="B5" s="346" t="s">
        <v>1</v>
      </c>
      <c r="C5" s="346"/>
      <c r="D5" s="346"/>
      <c r="E5" s="346"/>
    </row>
    <row r="6" spans="2:12" ht="14">
      <c r="B6" s="347" t="s">
        <v>99</v>
      </c>
      <c r="C6" s="347"/>
      <c r="D6" s="347"/>
      <c r="E6" s="347"/>
    </row>
    <row r="7" spans="2:12" ht="14">
      <c r="B7" s="67"/>
      <c r="C7" s="67"/>
      <c r="D7" s="182"/>
      <c r="E7" s="182"/>
    </row>
    <row r="8" spans="2:12" ht="13.5">
      <c r="B8" s="349" t="s">
        <v>18</v>
      </c>
      <c r="C8" s="354"/>
      <c r="D8" s="354"/>
      <c r="E8" s="354"/>
    </row>
    <row r="9" spans="2:12" ht="16" thickBot="1">
      <c r="B9" s="348" t="s">
        <v>100</v>
      </c>
      <c r="C9" s="348"/>
      <c r="D9" s="348"/>
      <c r="E9" s="348"/>
    </row>
    <row r="10" spans="2:12" ht="13.5" thickBot="1">
      <c r="B10" s="66"/>
      <c r="C10" s="61" t="s">
        <v>2</v>
      </c>
      <c r="D10" s="282" t="s">
        <v>199</v>
      </c>
      <c r="E10" s="253" t="s">
        <v>206</v>
      </c>
      <c r="G10" s="59"/>
    </row>
    <row r="11" spans="2:12" ht="13">
      <c r="B11" s="68" t="s">
        <v>3</v>
      </c>
      <c r="C11" s="20" t="s">
        <v>106</v>
      </c>
      <c r="D11" s="242">
        <v>1403288.3</v>
      </c>
      <c r="E11" s="243">
        <f>SUM(E12:E14)</f>
        <v>1423113.72</v>
      </c>
      <c r="H11" s="59"/>
    </row>
    <row r="12" spans="2:12">
      <c r="B12" s="108" t="s">
        <v>4</v>
      </c>
      <c r="C12" s="144" t="s">
        <v>5</v>
      </c>
      <c r="D12" s="244">
        <v>1401988.98</v>
      </c>
      <c r="E12" s="245">
        <v>1421621.97</v>
      </c>
      <c r="H12" s="59"/>
    </row>
    <row r="13" spans="2:12">
      <c r="B13" s="108" t="s">
        <v>6</v>
      </c>
      <c r="C13" s="144" t="s">
        <v>7</v>
      </c>
      <c r="D13" s="244">
        <v>0</v>
      </c>
      <c r="E13" s="245">
        <v>99.12</v>
      </c>
      <c r="H13" s="59"/>
    </row>
    <row r="14" spans="2:12">
      <c r="B14" s="108" t="s">
        <v>8</v>
      </c>
      <c r="C14" s="144" t="s">
        <v>10</v>
      </c>
      <c r="D14" s="244">
        <v>1299.32</v>
      </c>
      <c r="E14" s="245">
        <f>E15</f>
        <v>1392.6299999999999</v>
      </c>
      <c r="H14" s="59"/>
    </row>
    <row r="15" spans="2:12">
      <c r="B15" s="108" t="s">
        <v>103</v>
      </c>
      <c r="C15" s="144" t="s">
        <v>11</v>
      </c>
      <c r="D15" s="244">
        <v>1299.32</v>
      </c>
      <c r="E15" s="245">
        <v>1392.6299999999999</v>
      </c>
      <c r="H15" s="59"/>
    </row>
    <row r="16" spans="2:12">
      <c r="B16" s="111" t="s">
        <v>104</v>
      </c>
      <c r="C16" s="145" t="s">
        <v>12</v>
      </c>
      <c r="D16" s="246">
        <v>0</v>
      </c>
      <c r="E16" s="247">
        <v>0</v>
      </c>
      <c r="H16" s="59"/>
    </row>
    <row r="17" spans="2:11" ht="13">
      <c r="B17" s="6" t="s">
        <v>13</v>
      </c>
      <c r="C17" s="130" t="s">
        <v>65</v>
      </c>
      <c r="D17" s="248">
        <v>1159.08</v>
      </c>
      <c r="E17" s="249">
        <f>E18</f>
        <v>1189.3900000000001</v>
      </c>
    </row>
    <row r="18" spans="2:11">
      <c r="B18" s="108" t="s">
        <v>4</v>
      </c>
      <c r="C18" s="144" t="s">
        <v>11</v>
      </c>
      <c r="D18" s="246">
        <v>1159.08</v>
      </c>
      <c r="E18" s="247">
        <v>1189.3900000000001</v>
      </c>
    </row>
    <row r="19" spans="2:11" ht="15" customHeight="1">
      <c r="B19" s="108" t="s">
        <v>6</v>
      </c>
      <c r="C19" s="144" t="s">
        <v>105</v>
      </c>
      <c r="D19" s="244">
        <v>0</v>
      </c>
      <c r="E19" s="245">
        <v>0</v>
      </c>
    </row>
    <row r="20" spans="2:11" ht="13" thickBot="1">
      <c r="B20" s="113" t="s">
        <v>8</v>
      </c>
      <c r="C20" s="114" t="s">
        <v>14</v>
      </c>
      <c r="D20" s="250">
        <v>0</v>
      </c>
      <c r="E20" s="251">
        <v>0</v>
      </c>
    </row>
    <row r="21" spans="2:11" ht="13.5" thickBot="1">
      <c r="B21" s="356" t="s">
        <v>107</v>
      </c>
      <c r="C21" s="357"/>
      <c r="D21" s="252">
        <v>1402129.22</v>
      </c>
      <c r="E21" s="211">
        <f>E11-E17</f>
        <v>1421924.33</v>
      </c>
      <c r="F21" s="62"/>
      <c r="G21" s="62"/>
      <c r="H21" s="103"/>
      <c r="J21" s="137"/>
      <c r="K21" s="103"/>
    </row>
    <row r="22" spans="2:11">
      <c r="B22" s="2"/>
      <c r="C22" s="5"/>
      <c r="D22" s="197"/>
      <c r="E22" s="198"/>
      <c r="G22" s="59"/>
    </row>
    <row r="23" spans="2:11" ht="13.5">
      <c r="B23" s="349" t="s">
        <v>101</v>
      </c>
      <c r="C23" s="358"/>
      <c r="D23" s="358"/>
      <c r="E23" s="358"/>
      <c r="G23" s="59"/>
    </row>
    <row r="24" spans="2:11" ht="18" customHeight="1" thickBot="1">
      <c r="B24" s="348" t="s">
        <v>102</v>
      </c>
      <c r="C24" s="359"/>
      <c r="D24" s="359"/>
      <c r="E24" s="359"/>
    </row>
    <row r="25" spans="2:11" ht="13.5" thickBot="1">
      <c r="B25" s="66"/>
      <c r="C25" s="115" t="s">
        <v>2</v>
      </c>
      <c r="D25" s="282" t="s">
        <v>199</v>
      </c>
      <c r="E25" s="253" t="s">
        <v>206</v>
      </c>
      <c r="K25" s="107"/>
    </row>
    <row r="26" spans="2:11" ht="13">
      <c r="B26" s="72" t="s">
        <v>15</v>
      </c>
      <c r="C26" s="73" t="s">
        <v>16</v>
      </c>
      <c r="D26" s="199">
        <v>1284406.1399999999</v>
      </c>
      <c r="E26" s="200">
        <v>1402129.22</v>
      </c>
      <c r="G26" s="60"/>
    </row>
    <row r="27" spans="2:11" ht="13">
      <c r="B27" s="6" t="s">
        <v>17</v>
      </c>
      <c r="C27" s="7" t="s">
        <v>108</v>
      </c>
      <c r="D27" s="201">
        <v>23216.410000000003</v>
      </c>
      <c r="E27" s="202">
        <v>-33750.192107120005</v>
      </c>
      <c r="F27" s="59"/>
      <c r="G27" s="101"/>
      <c r="H27" s="147"/>
      <c r="I27" s="147"/>
      <c r="J27" s="101"/>
    </row>
    <row r="28" spans="2:11" ht="13">
      <c r="B28" s="6" t="s">
        <v>18</v>
      </c>
      <c r="C28" s="7" t="s">
        <v>19</v>
      </c>
      <c r="D28" s="201">
        <v>166295.29</v>
      </c>
      <c r="E28" s="203">
        <v>159761.51999999999</v>
      </c>
      <c r="F28" s="59"/>
      <c r="G28" s="101"/>
      <c r="H28" s="147"/>
      <c r="I28" s="147"/>
      <c r="J28" s="101"/>
    </row>
    <row r="29" spans="2:11">
      <c r="B29" s="116" t="s">
        <v>4</v>
      </c>
      <c r="C29" s="109" t="s">
        <v>20</v>
      </c>
      <c r="D29" s="204">
        <v>166295.29</v>
      </c>
      <c r="E29" s="205">
        <v>155876.76</v>
      </c>
      <c r="F29" s="59"/>
      <c r="G29" s="101"/>
      <c r="H29" s="147"/>
      <c r="I29" s="147"/>
      <c r="J29" s="101"/>
    </row>
    <row r="30" spans="2:11">
      <c r="B30" s="116" t="s">
        <v>6</v>
      </c>
      <c r="C30" s="109" t="s">
        <v>21</v>
      </c>
      <c r="D30" s="204">
        <v>0</v>
      </c>
      <c r="E30" s="205">
        <v>0</v>
      </c>
      <c r="F30" s="59"/>
      <c r="G30" s="101"/>
      <c r="H30" s="147"/>
      <c r="I30" s="147"/>
      <c r="J30" s="101"/>
    </row>
    <row r="31" spans="2:11">
      <c r="B31" s="116" t="s">
        <v>8</v>
      </c>
      <c r="C31" s="109" t="s">
        <v>22</v>
      </c>
      <c r="D31" s="204">
        <v>0</v>
      </c>
      <c r="E31" s="205">
        <v>3884.76</v>
      </c>
      <c r="F31" s="59"/>
      <c r="G31" s="101"/>
      <c r="H31" s="147"/>
      <c r="I31" s="147"/>
      <c r="J31" s="101"/>
    </row>
    <row r="32" spans="2:11" ht="13">
      <c r="B32" s="70" t="s">
        <v>23</v>
      </c>
      <c r="C32" s="8" t="s">
        <v>24</v>
      </c>
      <c r="D32" s="201">
        <v>143078.88</v>
      </c>
      <c r="E32" s="203">
        <v>193511.71210711999</v>
      </c>
      <c r="F32" s="59"/>
      <c r="G32" s="101"/>
      <c r="H32" s="147"/>
      <c r="I32" s="147"/>
      <c r="J32" s="101"/>
    </row>
    <row r="33" spans="2:10">
      <c r="B33" s="116" t="s">
        <v>4</v>
      </c>
      <c r="C33" s="109" t="s">
        <v>25</v>
      </c>
      <c r="D33" s="204">
        <v>128708.53</v>
      </c>
      <c r="E33" s="205">
        <v>176689.15</v>
      </c>
      <c r="F33" s="59"/>
      <c r="G33" s="101"/>
      <c r="H33" s="147"/>
      <c r="I33" s="147"/>
      <c r="J33" s="101"/>
    </row>
    <row r="34" spans="2:10">
      <c r="B34" s="116" t="s">
        <v>6</v>
      </c>
      <c r="C34" s="109" t="s">
        <v>26</v>
      </c>
      <c r="D34" s="204">
        <v>0</v>
      </c>
      <c r="E34" s="205">
        <v>0</v>
      </c>
      <c r="F34" s="59"/>
      <c r="G34" s="101"/>
      <c r="H34" s="147"/>
      <c r="I34" s="147"/>
      <c r="J34" s="101"/>
    </row>
    <row r="35" spans="2:10">
      <c r="B35" s="116" t="s">
        <v>8</v>
      </c>
      <c r="C35" s="109" t="s">
        <v>27</v>
      </c>
      <c r="D35" s="204">
        <v>14358.94</v>
      </c>
      <c r="E35" s="205">
        <v>12942.88</v>
      </c>
      <c r="F35" s="59"/>
      <c r="G35" s="101"/>
      <c r="H35" s="147"/>
      <c r="I35" s="147"/>
      <c r="J35" s="101"/>
    </row>
    <row r="36" spans="2:10">
      <c r="B36" s="116" t="s">
        <v>9</v>
      </c>
      <c r="C36" s="109" t="s">
        <v>28</v>
      </c>
      <c r="D36" s="204">
        <v>0</v>
      </c>
      <c r="E36" s="205">
        <v>0</v>
      </c>
      <c r="F36" s="59"/>
      <c r="G36" s="101"/>
      <c r="H36" s="147"/>
      <c r="I36" s="147"/>
      <c r="J36" s="101"/>
    </row>
    <row r="37" spans="2:10" ht="25">
      <c r="B37" s="116" t="s">
        <v>29</v>
      </c>
      <c r="C37" s="109" t="s">
        <v>30</v>
      </c>
      <c r="D37" s="204">
        <v>0</v>
      </c>
      <c r="E37" s="205">
        <v>0</v>
      </c>
      <c r="F37" s="59"/>
      <c r="G37" s="101"/>
      <c r="H37" s="147"/>
      <c r="I37" s="147"/>
      <c r="J37" s="101"/>
    </row>
    <row r="38" spans="2:10">
      <c r="B38" s="116" t="s">
        <v>31</v>
      </c>
      <c r="C38" s="109" t="s">
        <v>32</v>
      </c>
      <c r="D38" s="204">
        <v>0</v>
      </c>
      <c r="E38" s="205">
        <v>0</v>
      </c>
      <c r="F38" s="59"/>
      <c r="G38" s="101"/>
      <c r="H38" s="147"/>
      <c r="I38" s="147"/>
      <c r="J38" s="101"/>
    </row>
    <row r="39" spans="2:10">
      <c r="B39" s="117" t="s">
        <v>33</v>
      </c>
      <c r="C39" s="118" t="s">
        <v>34</v>
      </c>
      <c r="D39" s="206">
        <v>11.41</v>
      </c>
      <c r="E39" s="207">
        <v>3879.6821071200002</v>
      </c>
      <c r="F39" s="59"/>
      <c r="G39" s="101"/>
      <c r="H39" s="147"/>
      <c r="I39" s="147"/>
      <c r="J39" s="101"/>
    </row>
    <row r="40" spans="2:10" ht="13.5" thickBot="1">
      <c r="B40" s="74" t="s">
        <v>35</v>
      </c>
      <c r="C40" s="75" t="s">
        <v>36</v>
      </c>
      <c r="D40" s="208">
        <v>94506.67</v>
      </c>
      <c r="E40" s="209">
        <v>53545.3</v>
      </c>
      <c r="G40" s="60"/>
      <c r="H40" s="143"/>
    </row>
    <row r="41" spans="2:10" ht="13.5" thickBot="1">
      <c r="B41" s="76" t="s">
        <v>37</v>
      </c>
      <c r="C41" s="77" t="s">
        <v>38</v>
      </c>
      <c r="D41" s="210">
        <v>1402129.2199999997</v>
      </c>
      <c r="E41" s="211">
        <v>1421924.3278928802</v>
      </c>
      <c r="F41" s="62"/>
      <c r="G41" s="60"/>
    </row>
    <row r="42" spans="2:10" ht="13">
      <c r="B42" s="71"/>
      <c r="C42" s="71"/>
      <c r="D42" s="105"/>
      <c r="E42" s="105"/>
      <c r="F42" s="62"/>
      <c r="G42" s="54"/>
    </row>
    <row r="43" spans="2:10" ht="13.5">
      <c r="B43" s="349" t="s">
        <v>60</v>
      </c>
      <c r="C43" s="354"/>
      <c r="D43" s="354"/>
      <c r="E43" s="354"/>
      <c r="G43" s="59"/>
    </row>
    <row r="44" spans="2:10" ht="15.75" customHeight="1" thickBot="1">
      <c r="B44" s="348" t="s">
        <v>118</v>
      </c>
      <c r="C44" s="355"/>
      <c r="D44" s="355"/>
      <c r="E44" s="355"/>
      <c r="G44" s="59"/>
    </row>
    <row r="45" spans="2:10" ht="13.5" thickBot="1">
      <c r="B45" s="66"/>
      <c r="C45" s="19" t="s">
        <v>39</v>
      </c>
      <c r="D45" s="282" t="s">
        <v>199</v>
      </c>
      <c r="E45" s="253" t="s">
        <v>206</v>
      </c>
      <c r="G45" s="59"/>
    </row>
    <row r="46" spans="2:10" ht="13">
      <c r="B46" s="10" t="s">
        <v>18</v>
      </c>
      <c r="C46" s="20" t="s">
        <v>109</v>
      </c>
      <c r="D46" s="212"/>
      <c r="E46" s="213"/>
      <c r="G46" s="59"/>
    </row>
    <row r="47" spans="2:10">
      <c r="B47" s="78" t="s">
        <v>4</v>
      </c>
      <c r="C47" s="4" t="s">
        <v>40</v>
      </c>
      <c r="D47" s="214">
        <v>122208.2475</v>
      </c>
      <c r="E47" s="285">
        <v>124389.35247203271</v>
      </c>
      <c r="G47" s="59"/>
    </row>
    <row r="48" spans="2:10">
      <c r="B48" s="92" t="s">
        <v>6</v>
      </c>
      <c r="C48" s="9" t="s">
        <v>41</v>
      </c>
      <c r="D48" s="214">
        <v>124389.35247203271</v>
      </c>
      <c r="E48" s="285">
        <v>121444.8049</v>
      </c>
      <c r="G48" s="127"/>
      <c r="I48" s="125"/>
    </row>
    <row r="49" spans="2:7" ht="13">
      <c r="B49" s="91" t="s">
        <v>23</v>
      </c>
      <c r="C49" s="93" t="s">
        <v>110</v>
      </c>
      <c r="D49" s="217"/>
      <c r="E49" s="218"/>
    </row>
    <row r="50" spans="2:7">
      <c r="B50" s="78" t="s">
        <v>4</v>
      </c>
      <c r="C50" s="4" t="s">
        <v>40</v>
      </c>
      <c r="D50" s="214">
        <v>10.51</v>
      </c>
      <c r="E50" s="258">
        <v>11.2721</v>
      </c>
      <c r="G50" s="107"/>
    </row>
    <row r="51" spans="2:7">
      <c r="B51" s="78" t="s">
        <v>6</v>
      </c>
      <c r="C51" s="4" t="s">
        <v>111</v>
      </c>
      <c r="D51" s="214">
        <v>10.4992</v>
      </c>
      <c r="E51" s="255">
        <v>11.160600000000001</v>
      </c>
      <c r="G51" s="107"/>
    </row>
    <row r="52" spans="2:7" ht="12" customHeight="1">
      <c r="B52" s="78" t="s">
        <v>8</v>
      </c>
      <c r="C52" s="4" t="s">
        <v>112</v>
      </c>
      <c r="D52" s="214">
        <v>11.279200000000001</v>
      </c>
      <c r="E52" s="255">
        <v>11.8414</v>
      </c>
    </row>
    <row r="53" spans="2:7" ht="13" thickBot="1">
      <c r="B53" s="79" t="s">
        <v>9</v>
      </c>
      <c r="C53" s="13" t="s">
        <v>41</v>
      </c>
      <c r="D53" s="220">
        <v>11.2721</v>
      </c>
      <c r="E53" s="290">
        <v>11.708400000000001</v>
      </c>
    </row>
    <row r="54" spans="2:7">
      <c r="B54" s="85"/>
      <c r="C54" s="86"/>
      <c r="D54" s="222"/>
      <c r="E54" s="222"/>
    </row>
    <row r="55" spans="2:7" ht="13.5">
      <c r="B55" s="349" t="s">
        <v>62</v>
      </c>
      <c r="C55" s="354"/>
      <c r="D55" s="354"/>
      <c r="E55" s="354"/>
    </row>
    <row r="56" spans="2:7" ht="15.75" customHeight="1" thickBot="1">
      <c r="B56" s="348" t="s">
        <v>113</v>
      </c>
      <c r="C56" s="355"/>
      <c r="D56" s="355"/>
      <c r="E56" s="355"/>
    </row>
    <row r="57" spans="2:7" ht="21.5" thickBot="1">
      <c r="B57" s="343" t="s">
        <v>42</v>
      </c>
      <c r="C57" s="344"/>
      <c r="D57" s="223" t="s">
        <v>119</v>
      </c>
      <c r="E57" s="224" t="s">
        <v>114</v>
      </c>
    </row>
    <row r="58" spans="2:7" ht="13">
      <c r="B58" s="14" t="s">
        <v>18</v>
      </c>
      <c r="C58" s="94" t="s">
        <v>43</v>
      </c>
      <c r="D58" s="225">
        <f>SUM(D59:D70)</f>
        <v>1421621.97</v>
      </c>
      <c r="E58" s="226">
        <f>D58/E21</f>
        <v>0.99978735858609291</v>
      </c>
    </row>
    <row r="59" spans="2:7" ht="25">
      <c r="B59" s="15" t="s">
        <v>4</v>
      </c>
      <c r="C59" s="9" t="s">
        <v>44</v>
      </c>
      <c r="D59" s="227">
        <v>0</v>
      </c>
      <c r="E59" s="228">
        <v>0</v>
      </c>
    </row>
    <row r="60" spans="2:7" ht="24" customHeight="1">
      <c r="B60" s="11" t="s">
        <v>6</v>
      </c>
      <c r="C60" s="4" t="s">
        <v>45</v>
      </c>
      <c r="D60" s="229">
        <v>0</v>
      </c>
      <c r="E60" s="230">
        <v>0</v>
      </c>
    </row>
    <row r="61" spans="2:7">
      <c r="B61" s="11" t="s">
        <v>8</v>
      </c>
      <c r="C61" s="4" t="s">
        <v>46</v>
      </c>
      <c r="D61" s="229">
        <v>0</v>
      </c>
      <c r="E61" s="230">
        <v>0</v>
      </c>
    </row>
    <row r="62" spans="2:7">
      <c r="B62" s="11" t="s">
        <v>9</v>
      </c>
      <c r="C62" s="4" t="s">
        <v>47</v>
      </c>
      <c r="D62" s="229">
        <v>0</v>
      </c>
      <c r="E62" s="230">
        <v>0</v>
      </c>
    </row>
    <row r="63" spans="2:7">
      <c r="B63" s="11" t="s">
        <v>29</v>
      </c>
      <c r="C63" s="4" t="s">
        <v>48</v>
      </c>
      <c r="D63" s="229">
        <v>0</v>
      </c>
      <c r="E63" s="230">
        <v>0</v>
      </c>
    </row>
    <row r="64" spans="2:7">
      <c r="B64" s="15" t="s">
        <v>31</v>
      </c>
      <c r="C64" s="9" t="s">
        <v>49</v>
      </c>
      <c r="D64" s="281">
        <v>1394575.39</v>
      </c>
      <c r="E64" s="228">
        <f>D64/E21</f>
        <v>0.98076624794794798</v>
      </c>
      <c r="G64" s="59"/>
    </row>
    <row r="65" spans="2:7">
      <c r="B65" s="15" t="s">
        <v>33</v>
      </c>
      <c r="C65" s="9" t="s">
        <v>115</v>
      </c>
      <c r="D65" s="227">
        <v>0</v>
      </c>
      <c r="E65" s="228">
        <v>0</v>
      </c>
    </row>
    <row r="66" spans="2:7">
      <c r="B66" s="15" t="s">
        <v>50</v>
      </c>
      <c r="C66" s="9" t="s">
        <v>51</v>
      </c>
      <c r="D66" s="227">
        <v>0</v>
      </c>
      <c r="E66" s="228">
        <v>0</v>
      </c>
    </row>
    <row r="67" spans="2:7">
      <c r="B67" s="11" t="s">
        <v>52</v>
      </c>
      <c r="C67" s="4" t="s">
        <v>53</v>
      </c>
      <c r="D67" s="229">
        <v>0</v>
      </c>
      <c r="E67" s="230">
        <v>0</v>
      </c>
    </row>
    <row r="68" spans="2:7">
      <c r="B68" s="11" t="s">
        <v>54</v>
      </c>
      <c r="C68" s="4" t="s">
        <v>55</v>
      </c>
      <c r="D68" s="229">
        <v>0</v>
      </c>
      <c r="E68" s="230">
        <v>0</v>
      </c>
    </row>
    <row r="69" spans="2:7">
      <c r="B69" s="11" t="s">
        <v>56</v>
      </c>
      <c r="C69" s="4" t="s">
        <v>57</v>
      </c>
      <c r="D69" s="260">
        <v>27046.58</v>
      </c>
      <c r="E69" s="230">
        <f>D69/E21</f>
        <v>1.9021110638144857E-2</v>
      </c>
    </row>
    <row r="70" spans="2:7">
      <c r="B70" s="87" t="s">
        <v>58</v>
      </c>
      <c r="C70" s="88" t="s">
        <v>59</v>
      </c>
      <c r="D70" s="292">
        <v>0</v>
      </c>
      <c r="E70" s="233">
        <v>0</v>
      </c>
    </row>
    <row r="71" spans="2:7" ht="13">
      <c r="B71" s="91" t="s">
        <v>23</v>
      </c>
      <c r="C71" s="8" t="s">
        <v>61</v>
      </c>
      <c r="D71" s="234">
        <f>E13</f>
        <v>99.12</v>
      </c>
      <c r="E71" s="235">
        <f>D71/E21</f>
        <v>6.9708350795291623E-5</v>
      </c>
    </row>
    <row r="72" spans="2:7" ht="13">
      <c r="B72" s="89" t="s">
        <v>60</v>
      </c>
      <c r="C72" s="90" t="s">
        <v>63</v>
      </c>
      <c r="D72" s="236">
        <f>E14</f>
        <v>1392.6299999999999</v>
      </c>
      <c r="E72" s="237">
        <f>D72/E21</f>
        <v>9.7939810904002162E-4</v>
      </c>
    </row>
    <row r="73" spans="2:7" ht="13">
      <c r="B73" s="16" t="s">
        <v>62</v>
      </c>
      <c r="C73" s="17" t="s">
        <v>65</v>
      </c>
      <c r="D73" s="238">
        <f>E17</f>
        <v>1189.3900000000001</v>
      </c>
      <c r="E73" s="239">
        <f>D73/E21</f>
        <v>8.3646504592828797E-4</v>
      </c>
    </row>
    <row r="74" spans="2:7" ht="13">
      <c r="B74" s="91" t="s">
        <v>64</v>
      </c>
      <c r="C74" s="8" t="s">
        <v>66</v>
      </c>
      <c r="D74" s="234">
        <f>D58+D71+D72-D73</f>
        <v>1421924.33</v>
      </c>
      <c r="E74" s="235">
        <f>E58+E71+E72-E73</f>
        <v>1</v>
      </c>
    </row>
    <row r="75" spans="2:7">
      <c r="B75" s="11" t="s">
        <v>4</v>
      </c>
      <c r="C75" s="4" t="s">
        <v>67</v>
      </c>
      <c r="D75" s="229">
        <f>D74</f>
        <v>1421924.33</v>
      </c>
      <c r="E75" s="230">
        <f>E74</f>
        <v>1</v>
      </c>
      <c r="G75" s="54"/>
    </row>
    <row r="76" spans="2:7">
      <c r="B76" s="11" t="s">
        <v>6</v>
      </c>
      <c r="C76" s="4" t="s">
        <v>116</v>
      </c>
      <c r="D76" s="229">
        <v>0</v>
      </c>
      <c r="E76" s="230">
        <v>0</v>
      </c>
    </row>
    <row r="77" spans="2:7" ht="13" thickBot="1">
      <c r="B77" s="12" t="s">
        <v>8</v>
      </c>
      <c r="C77" s="13" t="s">
        <v>117</v>
      </c>
      <c r="D77" s="240">
        <v>0</v>
      </c>
      <c r="E77" s="241">
        <v>0</v>
      </c>
    </row>
    <row r="78" spans="2:7">
      <c r="B78" s="1"/>
      <c r="C78" s="1"/>
      <c r="D78" s="180"/>
      <c r="E78" s="180"/>
    </row>
    <row r="79" spans="2:7">
      <c r="B79" s="1"/>
      <c r="C79" s="1"/>
      <c r="D79" s="180"/>
      <c r="E79" s="180"/>
    </row>
    <row r="80" spans="2:7">
      <c r="B80" s="1"/>
      <c r="C80" s="1"/>
      <c r="D80" s="180"/>
      <c r="E80" s="180"/>
    </row>
    <row r="81" spans="2:5">
      <c r="B81" s="1"/>
      <c r="C81" s="1"/>
      <c r="D81" s="180"/>
      <c r="E81" s="180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  <headerFooter>
    <oddHeader>&amp;C&amp;"Calibri"&amp;10&amp;K000000Confidential&amp;1#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Arkusz13">
    <pageSetUpPr fitToPage="1"/>
  </sheetPr>
  <dimension ref="A1:Q81"/>
  <sheetViews>
    <sheetView zoomScale="80" zoomScaleNormal="80" workbookViewId="0">
      <selection activeCell="G17" sqref="G17"/>
    </sheetView>
  </sheetViews>
  <sheetFormatPr defaultRowHeight="12.5"/>
  <cols>
    <col min="1" max="1" width="9.1796875" style="18"/>
    <col min="2" max="2" width="5.26953125" style="18" bestFit="1" customWidth="1"/>
    <col min="3" max="3" width="75.453125" style="18" customWidth="1"/>
    <col min="4" max="5" width="17.81640625" style="107" customWidth="1"/>
    <col min="6" max="6" width="7.453125" customWidth="1"/>
    <col min="7" max="7" width="17.26953125" customWidth="1"/>
    <col min="8" max="8" width="19" customWidth="1"/>
    <col min="9" max="9" width="10.81640625" customWidth="1"/>
    <col min="10" max="10" width="13.1796875" customWidth="1"/>
    <col min="11" max="11" width="10.54296875" customWidth="1"/>
    <col min="12" max="12" width="12.453125" bestFit="1" customWidth="1"/>
  </cols>
  <sheetData>
    <row r="1" spans="2:12">
      <c r="B1" s="1"/>
      <c r="C1" s="1"/>
      <c r="D1" s="180"/>
      <c r="E1" s="180"/>
    </row>
    <row r="2" spans="2:12" ht="15.5">
      <c r="B2" s="345" t="s">
        <v>0</v>
      </c>
      <c r="C2" s="345"/>
      <c r="D2" s="345"/>
      <c r="E2" s="345"/>
      <c r="L2" s="59"/>
    </row>
    <row r="3" spans="2:12" ht="15.5">
      <c r="B3" s="345" t="s">
        <v>205</v>
      </c>
      <c r="C3" s="345"/>
      <c r="D3" s="345"/>
      <c r="E3" s="345"/>
    </row>
    <row r="4" spans="2:12" ht="14">
      <c r="B4" s="65"/>
      <c r="C4" s="65"/>
      <c r="D4" s="181"/>
      <c r="E4" s="181"/>
    </row>
    <row r="5" spans="2:12" ht="21" customHeight="1">
      <c r="B5" s="346" t="s">
        <v>1</v>
      </c>
      <c r="C5" s="346"/>
      <c r="D5" s="346"/>
      <c r="E5" s="346"/>
    </row>
    <row r="6" spans="2:12" ht="14">
      <c r="B6" s="347" t="s">
        <v>120</v>
      </c>
      <c r="C6" s="347"/>
      <c r="D6" s="347"/>
      <c r="E6" s="347"/>
    </row>
    <row r="7" spans="2:12" ht="14">
      <c r="B7" s="67"/>
      <c r="C7" s="67"/>
      <c r="D7" s="182"/>
      <c r="E7" s="182"/>
    </row>
    <row r="8" spans="2:12" ht="13.5">
      <c r="B8" s="349" t="s">
        <v>18</v>
      </c>
      <c r="C8" s="354"/>
      <c r="D8" s="354"/>
      <c r="E8" s="354"/>
    </row>
    <row r="9" spans="2:12" ht="16" thickBot="1">
      <c r="B9" s="348" t="s">
        <v>100</v>
      </c>
      <c r="C9" s="348"/>
      <c r="D9" s="348"/>
      <c r="E9" s="348"/>
    </row>
    <row r="10" spans="2:12" ht="13.5" thickBot="1">
      <c r="B10" s="66"/>
      <c r="C10" s="134" t="s">
        <v>2</v>
      </c>
      <c r="D10" s="282" t="s">
        <v>199</v>
      </c>
      <c r="E10" s="253" t="s">
        <v>206</v>
      </c>
    </row>
    <row r="11" spans="2:12" ht="13">
      <c r="B11" s="68" t="s">
        <v>3</v>
      </c>
      <c r="C11" s="20" t="s">
        <v>106</v>
      </c>
      <c r="D11" s="242">
        <v>900208.65</v>
      </c>
      <c r="E11" s="243">
        <f>SUM(E12:F14)</f>
        <v>898507.43</v>
      </c>
      <c r="H11" s="59"/>
    </row>
    <row r="12" spans="2:12">
      <c r="B12" s="108" t="s">
        <v>4</v>
      </c>
      <c r="C12" s="144" t="s">
        <v>5</v>
      </c>
      <c r="D12" s="244">
        <v>819516.29</v>
      </c>
      <c r="E12" s="245">
        <v>855613.59000000008</v>
      </c>
      <c r="H12" s="59"/>
    </row>
    <row r="13" spans="2:12">
      <c r="B13" s="108" t="s">
        <v>6</v>
      </c>
      <c r="C13" s="144" t="s">
        <v>7</v>
      </c>
      <c r="D13" s="244">
        <v>80249.33</v>
      </c>
      <c r="E13" s="245">
        <v>42521.63</v>
      </c>
      <c r="H13" s="59"/>
    </row>
    <row r="14" spans="2:12">
      <c r="B14" s="108" t="s">
        <v>8</v>
      </c>
      <c r="C14" s="144" t="s">
        <v>10</v>
      </c>
      <c r="D14" s="244">
        <v>443.03000000000003</v>
      </c>
      <c r="E14" s="245">
        <f>E15</f>
        <v>372.21</v>
      </c>
      <c r="H14" s="59"/>
    </row>
    <row r="15" spans="2:12">
      <c r="B15" s="108" t="s">
        <v>103</v>
      </c>
      <c r="C15" s="144" t="s">
        <v>11</v>
      </c>
      <c r="D15" s="244">
        <v>443.03000000000003</v>
      </c>
      <c r="E15" s="245">
        <v>372.21</v>
      </c>
      <c r="H15" s="59"/>
    </row>
    <row r="16" spans="2:12">
      <c r="B16" s="111" t="s">
        <v>104</v>
      </c>
      <c r="C16" s="145" t="s">
        <v>12</v>
      </c>
      <c r="D16" s="246">
        <v>0</v>
      </c>
      <c r="E16" s="247">
        <v>0</v>
      </c>
      <c r="H16" s="59"/>
    </row>
    <row r="17" spans="2:17" ht="13">
      <c r="B17" s="6" t="s">
        <v>13</v>
      </c>
      <c r="C17" s="130" t="s">
        <v>65</v>
      </c>
      <c r="D17" s="248">
        <v>2666.4</v>
      </c>
      <c r="E17" s="249">
        <f>E18</f>
        <v>2704.14</v>
      </c>
      <c r="H17" s="59"/>
    </row>
    <row r="18" spans="2:17">
      <c r="B18" s="108" t="s">
        <v>4</v>
      </c>
      <c r="C18" s="144" t="s">
        <v>11</v>
      </c>
      <c r="D18" s="246">
        <v>2666.4</v>
      </c>
      <c r="E18" s="247">
        <v>2704.14</v>
      </c>
      <c r="H18" s="59"/>
    </row>
    <row r="19" spans="2:17" ht="15" customHeight="1">
      <c r="B19" s="108" t="s">
        <v>6</v>
      </c>
      <c r="C19" s="144" t="s">
        <v>105</v>
      </c>
      <c r="D19" s="244">
        <v>0</v>
      </c>
      <c r="E19" s="245">
        <v>0</v>
      </c>
    </row>
    <row r="20" spans="2:17" ht="13" thickBot="1">
      <c r="B20" s="113" t="s">
        <v>8</v>
      </c>
      <c r="C20" s="114" t="s">
        <v>14</v>
      </c>
      <c r="D20" s="250">
        <v>0</v>
      </c>
      <c r="E20" s="251">
        <v>0</v>
      </c>
    </row>
    <row r="21" spans="2:17" ht="13.5" thickBot="1">
      <c r="B21" s="356" t="s">
        <v>107</v>
      </c>
      <c r="C21" s="357"/>
      <c r="D21" s="252">
        <v>897542.25</v>
      </c>
      <c r="E21" s="211">
        <f>E11-E17</f>
        <v>895803.29</v>
      </c>
      <c r="F21" s="62"/>
      <c r="G21" s="62"/>
      <c r="H21" s="103"/>
      <c r="J21" s="137"/>
      <c r="K21" s="103"/>
    </row>
    <row r="22" spans="2:17">
      <c r="B22" s="2"/>
      <c r="C22" s="5"/>
      <c r="D22" s="197"/>
      <c r="E22" s="197"/>
      <c r="G22" s="59"/>
    </row>
    <row r="23" spans="2:17" ht="13.5">
      <c r="B23" s="349" t="s">
        <v>101</v>
      </c>
      <c r="C23" s="358"/>
      <c r="D23" s="358"/>
      <c r="E23" s="358"/>
      <c r="G23" s="59"/>
    </row>
    <row r="24" spans="2:17" ht="16.5" customHeight="1" thickBot="1">
      <c r="B24" s="348" t="s">
        <v>102</v>
      </c>
      <c r="C24" s="359"/>
      <c r="D24" s="359"/>
      <c r="E24" s="359"/>
    </row>
    <row r="25" spans="2:17" ht="13.5" thickBot="1">
      <c r="B25" s="66"/>
      <c r="C25" s="115" t="s">
        <v>2</v>
      </c>
      <c r="D25" s="282" t="s">
        <v>199</v>
      </c>
      <c r="E25" s="253" t="s">
        <v>206</v>
      </c>
    </row>
    <row r="26" spans="2:17" ht="13">
      <c r="B26" s="72" t="s">
        <v>15</v>
      </c>
      <c r="C26" s="73" t="s">
        <v>16</v>
      </c>
      <c r="D26" s="199">
        <v>1023199.72</v>
      </c>
      <c r="E26" s="200">
        <v>897542.25</v>
      </c>
      <c r="G26" s="60"/>
    </row>
    <row r="27" spans="2:17" ht="13">
      <c r="B27" s="6" t="s">
        <v>17</v>
      </c>
      <c r="C27" s="7" t="s">
        <v>108</v>
      </c>
      <c r="D27" s="201">
        <v>-36486.69</v>
      </c>
      <c r="E27" s="202">
        <v>-109470.21</v>
      </c>
      <c r="F27" s="59"/>
      <c r="G27" s="148"/>
      <c r="H27" s="147"/>
      <c r="I27" s="59"/>
      <c r="J27" s="60"/>
    </row>
    <row r="28" spans="2:17" ht="13">
      <c r="B28" s="6" t="s">
        <v>18</v>
      </c>
      <c r="C28" s="7" t="s">
        <v>19</v>
      </c>
      <c r="D28" s="201">
        <v>94299.95</v>
      </c>
      <c r="E28" s="203">
        <v>69730.709999999992</v>
      </c>
      <c r="F28" s="59"/>
      <c r="G28" s="147"/>
      <c r="H28" s="147"/>
      <c r="I28" s="59"/>
      <c r="J28" s="60"/>
    </row>
    <row r="29" spans="2:17" ht="13">
      <c r="B29" s="116" t="s">
        <v>4</v>
      </c>
      <c r="C29" s="109" t="s">
        <v>20</v>
      </c>
      <c r="D29" s="204">
        <v>88844.07</v>
      </c>
      <c r="E29" s="205">
        <v>67803.14</v>
      </c>
      <c r="F29" s="59"/>
      <c r="G29" s="147"/>
      <c r="H29" s="147"/>
      <c r="I29" s="59"/>
      <c r="J29" s="60"/>
    </row>
    <row r="30" spans="2:17" ht="13">
      <c r="B30" s="116" t="s">
        <v>6</v>
      </c>
      <c r="C30" s="109" t="s">
        <v>21</v>
      </c>
      <c r="D30" s="204">
        <v>0</v>
      </c>
      <c r="E30" s="205">
        <v>0</v>
      </c>
      <c r="F30" s="59"/>
      <c r="G30" s="147"/>
      <c r="H30" s="147"/>
      <c r="I30" s="59"/>
      <c r="J30" s="60"/>
      <c r="Q30" s="151"/>
    </row>
    <row r="31" spans="2:17" ht="13">
      <c r="B31" s="116" t="s">
        <v>8</v>
      </c>
      <c r="C31" s="109" t="s">
        <v>22</v>
      </c>
      <c r="D31" s="204">
        <v>5455.88</v>
      </c>
      <c r="E31" s="205">
        <v>1927.5700000000002</v>
      </c>
      <c r="F31" s="59"/>
      <c r="G31" s="147"/>
      <c r="H31" s="147"/>
      <c r="I31" s="59"/>
      <c r="J31" s="60"/>
    </row>
    <row r="32" spans="2:17" ht="13">
      <c r="B32" s="70" t="s">
        <v>23</v>
      </c>
      <c r="C32" s="8" t="s">
        <v>24</v>
      </c>
      <c r="D32" s="201">
        <v>130786.64</v>
      </c>
      <c r="E32" s="203">
        <v>179200.92</v>
      </c>
      <c r="F32" s="59"/>
      <c r="G32" s="148"/>
      <c r="H32" s="147"/>
      <c r="I32" s="59"/>
      <c r="J32" s="60"/>
    </row>
    <row r="33" spans="2:17" ht="13">
      <c r="B33" s="116" t="s">
        <v>4</v>
      </c>
      <c r="C33" s="109" t="s">
        <v>25</v>
      </c>
      <c r="D33" s="204">
        <v>76870.47</v>
      </c>
      <c r="E33" s="205">
        <v>167887.76</v>
      </c>
      <c r="F33" s="59"/>
      <c r="G33" s="147"/>
      <c r="H33" s="147"/>
      <c r="I33" s="59"/>
      <c r="J33" s="60"/>
    </row>
    <row r="34" spans="2:17" ht="13">
      <c r="B34" s="116" t="s">
        <v>6</v>
      </c>
      <c r="C34" s="109" t="s">
        <v>26</v>
      </c>
      <c r="D34" s="204">
        <v>0</v>
      </c>
      <c r="E34" s="205">
        <v>0</v>
      </c>
      <c r="F34" s="59"/>
      <c r="G34" s="147"/>
      <c r="H34" s="147"/>
      <c r="I34" s="59"/>
      <c r="J34" s="60"/>
      <c r="Q34" s="107"/>
    </row>
    <row r="35" spans="2:17" ht="13">
      <c r="B35" s="116" t="s">
        <v>8</v>
      </c>
      <c r="C35" s="109" t="s">
        <v>27</v>
      </c>
      <c r="D35" s="204">
        <v>6038.4400000000005</v>
      </c>
      <c r="E35" s="205">
        <v>5390.75</v>
      </c>
      <c r="F35" s="59"/>
      <c r="G35" s="147"/>
      <c r="H35" s="147"/>
      <c r="I35" s="59"/>
      <c r="J35" s="60"/>
    </row>
    <row r="36" spans="2:17" ht="13">
      <c r="B36" s="116" t="s">
        <v>9</v>
      </c>
      <c r="C36" s="109" t="s">
        <v>28</v>
      </c>
      <c r="D36" s="204">
        <v>0</v>
      </c>
      <c r="E36" s="205">
        <v>0</v>
      </c>
      <c r="F36" s="59"/>
      <c r="G36" s="147"/>
      <c r="H36" s="147"/>
      <c r="I36" s="59"/>
      <c r="J36" s="60"/>
    </row>
    <row r="37" spans="2:17" ht="25.5">
      <c r="B37" s="116" t="s">
        <v>29</v>
      </c>
      <c r="C37" s="109" t="s">
        <v>30</v>
      </c>
      <c r="D37" s="204">
        <v>0</v>
      </c>
      <c r="E37" s="205">
        <v>0</v>
      </c>
      <c r="F37" s="59"/>
      <c r="G37" s="147"/>
      <c r="H37" s="147"/>
      <c r="I37" s="59"/>
      <c r="J37" s="60"/>
    </row>
    <row r="38" spans="2:17" ht="13">
      <c r="B38" s="116" t="s">
        <v>31</v>
      </c>
      <c r="C38" s="109" t="s">
        <v>32</v>
      </c>
      <c r="D38" s="204">
        <v>0</v>
      </c>
      <c r="E38" s="205">
        <v>0</v>
      </c>
      <c r="F38" s="59"/>
      <c r="G38" s="147"/>
      <c r="H38" s="147"/>
      <c r="I38" s="59"/>
      <c r="J38" s="60"/>
    </row>
    <row r="39" spans="2:17" ht="13">
      <c r="B39" s="117" t="s">
        <v>33</v>
      </c>
      <c r="C39" s="118" t="s">
        <v>34</v>
      </c>
      <c r="D39" s="206">
        <v>47877.729999999996</v>
      </c>
      <c r="E39" s="207">
        <v>5922.41</v>
      </c>
      <c r="F39" s="59"/>
      <c r="G39" s="147"/>
      <c r="H39" s="147"/>
      <c r="I39" s="59"/>
      <c r="J39" s="60"/>
    </row>
    <row r="40" spans="2:17" ht="13.5" thickBot="1">
      <c r="B40" s="74" t="s">
        <v>35</v>
      </c>
      <c r="C40" s="75" t="s">
        <v>36</v>
      </c>
      <c r="D40" s="208">
        <v>-89170.78</v>
      </c>
      <c r="E40" s="209">
        <v>107731.25</v>
      </c>
      <c r="G40" s="60"/>
    </row>
    <row r="41" spans="2:17" ht="13.5" thickBot="1">
      <c r="B41" s="76" t="s">
        <v>37</v>
      </c>
      <c r="C41" s="77" t="s">
        <v>38</v>
      </c>
      <c r="D41" s="210">
        <v>897542.25</v>
      </c>
      <c r="E41" s="211">
        <v>895803.29</v>
      </c>
      <c r="F41" s="62"/>
      <c r="G41" s="60"/>
      <c r="H41" s="59"/>
      <c r="I41" s="59"/>
      <c r="J41" s="59"/>
    </row>
    <row r="42" spans="2:17" ht="13">
      <c r="B42" s="71"/>
      <c r="C42" s="71"/>
      <c r="D42" s="105"/>
      <c r="E42" s="105"/>
      <c r="F42" s="62"/>
      <c r="G42" s="54"/>
    </row>
    <row r="43" spans="2:17" ht="13.5">
      <c r="B43" s="349" t="s">
        <v>60</v>
      </c>
      <c r="C43" s="350"/>
      <c r="D43" s="350"/>
      <c r="E43" s="350"/>
      <c r="G43" s="59"/>
    </row>
    <row r="44" spans="2:17" ht="15.75" customHeight="1" thickBot="1">
      <c r="B44" s="348" t="s">
        <v>118</v>
      </c>
      <c r="C44" s="351"/>
      <c r="D44" s="351"/>
      <c r="E44" s="351"/>
      <c r="G44" s="59"/>
    </row>
    <row r="45" spans="2:17" ht="13.5" thickBot="1">
      <c r="B45" s="66"/>
      <c r="C45" s="19" t="s">
        <v>39</v>
      </c>
      <c r="D45" s="282" t="s">
        <v>199</v>
      </c>
      <c r="E45" s="253" t="s">
        <v>206</v>
      </c>
      <c r="G45" s="59"/>
    </row>
    <row r="46" spans="2:17" ht="13">
      <c r="B46" s="10" t="s">
        <v>18</v>
      </c>
      <c r="C46" s="20" t="s">
        <v>109</v>
      </c>
      <c r="D46" s="212"/>
      <c r="E46" s="213"/>
      <c r="G46" s="59"/>
    </row>
    <row r="47" spans="2:17">
      <c r="B47" s="119" t="s">
        <v>4</v>
      </c>
      <c r="C47" s="109" t="s">
        <v>40</v>
      </c>
      <c r="D47" s="214">
        <v>89370.857999999993</v>
      </c>
      <c r="E47" s="285">
        <v>86053.081945523038</v>
      </c>
      <c r="G47" s="59"/>
    </row>
    <row r="48" spans="2:17">
      <c r="B48" s="120" t="s">
        <v>6</v>
      </c>
      <c r="C48" s="118" t="s">
        <v>41</v>
      </c>
      <c r="D48" s="214">
        <v>86053.081945523038</v>
      </c>
      <c r="E48" s="285">
        <v>76467.407600000006</v>
      </c>
      <c r="G48" s="127"/>
    </row>
    <row r="49" spans="2:7" ht="13">
      <c r="B49" s="91" t="s">
        <v>23</v>
      </c>
      <c r="C49" s="93" t="s">
        <v>110</v>
      </c>
      <c r="D49" s="217"/>
      <c r="E49" s="218"/>
    </row>
    <row r="50" spans="2:7">
      <c r="B50" s="119" t="s">
        <v>4</v>
      </c>
      <c r="C50" s="109" t="s">
        <v>40</v>
      </c>
      <c r="D50" s="214">
        <v>11.4489</v>
      </c>
      <c r="E50" s="258">
        <v>10.430100000000001</v>
      </c>
      <c r="G50" s="107"/>
    </row>
    <row r="51" spans="2:7">
      <c r="B51" s="119" t="s">
        <v>6</v>
      </c>
      <c r="C51" s="109" t="s">
        <v>111</v>
      </c>
      <c r="D51" s="214">
        <v>9.3497000000000003</v>
      </c>
      <c r="E51" s="289">
        <v>10.3819</v>
      </c>
      <c r="G51" s="107"/>
    </row>
    <row r="52" spans="2:7">
      <c r="B52" s="119" t="s">
        <v>8</v>
      </c>
      <c r="C52" s="109" t="s">
        <v>112</v>
      </c>
      <c r="D52" s="214">
        <v>11.856300000000001</v>
      </c>
      <c r="E52" s="289">
        <v>12.885100000000001</v>
      </c>
    </row>
    <row r="53" spans="2:7" ht="13" thickBot="1">
      <c r="B53" s="121" t="s">
        <v>9</v>
      </c>
      <c r="C53" s="122" t="s">
        <v>41</v>
      </c>
      <c r="D53" s="220">
        <v>10.430100000000001</v>
      </c>
      <c r="E53" s="290">
        <v>11.7149</v>
      </c>
    </row>
    <row r="54" spans="2:7">
      <c r="B54" s="85"/>
      <c r="C54" s="86"/>
      <c r="D54" s="222"/>
      <c r="E54" s="222"/>
    </row>
    <row r="55" spans="2:7" ht="13.5">
      <c r="B55" s="349" t="s">
        <v>62</v>
      </c>
      <c r="C55" s="354"/>
      <c r="D55" s="354"/>
      <c r="E55" s="354"/>
    </row>
    <row r="56" spans="2:7" ht="16.5" customHeight="1" thickBot="1">
      <c r="B56" s="348" t="s">
        <v>113</v>
      </c>
      <c r="C56" s="355"/>
      <c r="D56" s="355"/>
      <c r="E56" s="355"/>
    </row>
    <row r="57" spans="2:7" ht="21.5" thickBot="1">
      <c r="B57" s="343" t="s">
        <v>42</v>
      </c>
      <c r="C57" s="344"/>
      <c r="D57" s="223" t="s">
        <v>119</v>
      </c>
      <c r="E57" s="224" t="s">
        <v>114</v>
      </c>
    </row>
    <row r="58" spans="2:7" ht="13">
      <c r="B58" s="14" t="s">
        <v>18</v>
      </c>
      <c r="C58" s="94" t="s">
        <v>43</v>
      </c>
      <c r="D58" s="225">
        <f>SUM(D59:D70)</f>
        <v>855613.59</v>
      </c>
      <c r="E58" s="226">
        <f>D58/E21</f>
        <v>0.95513557446300512</v>
      </c>
    </row>
    <row r="59" spans="2:7" ht="25">
      <c r="B59" s="15" t="s">
        <v>4</v>
      </c>
      <c r="C59" s="9" t="s">
        <v>44</v>
      </c>
      <c r="D59" s="227">
        <v>0</v>
      </c>
      <c r="E59" s="228">
        <v>0</v>
      </c>
    </row>
    <row r="60" spans="2:7" ht="24" customHeight="1">
      <c r="B60" s="11" t="s">
        <v>6</v>
      </c>
      <c r="C60" s="4" t="s">
        <v>45</v>
      </c>
      <c r="D60" s="229">
        <v>0</v>
      </c>
      <c r="E60" s="230">
        <v>0</v>
      </c>
    </row>
    <row r="61" spans="2:7">
      <c r="B61" s="11" t="s">
        <v>8</v>
      </c>
      <c r="C61" s="4" t="s">
        <v>46</v>
      </c>
      <c r="D61" s="229">
        <v>0</v>
      </c>
      <c r="E61" s="230">
        <v>0</v>
      </c>
    </row>
    <row r="62" spans="2:7">
      <c r="B62" s="11" t="s">
        <v>9</v>
      </c>
      <c r="C62" s="4" t="s">
        <v>47</v>
      </c>
      <c r="D62" s="229">
        <v>780046.79999999993</v>
      </c>
      <c r="E62" s="230">
        <f>D62/E21</f>
        <v>0.87077911937563868</v>
      </c>
    </row>
    <row r="63" spans="2:7">
      <c r="B63" s="11" t="s">
        <v>29</v>
      </c>
      <c r="C63" s="4" t="s">
        <v>48</v>
      </c>
      <c r="D63" s="229">
        <v>0</v>
      </c>
      <c r="E63" s="230">
        <v>0</v>
      </c>
    </row>
    <row r="64" spans="2:7">
      <c r="B64" s="15" t="s">
        <v>31</v>
      </c>
      <c r="C64" s="9" t="s">
        <v>49</v>
      </c>
      <c r="D64" s="281">
        <v>0</v>
      </c>
      <c r="E64" s="228">
        <f>D64/E21</f>
        <v>0</v>
      </c>
    </row>
    <row r="65" spans="2:8">
      <c r="B65" s="15" t="s">
        <v>33</v>
      </c>
      <c r="C65" s="9" t="s">
        <v>115</v>
      </c>
      <c r="D65" s="227">
        <v>0</v>
      </c>
      <c r="E65" s="228">
        <v>0</v>
      </c>
    </row>
    <row r="66" spans="2:8">
      <c r="B66" s="15" t="s">
        <v>50</v>
      </c>
      <c r="C66" s="9" t="s">
        <v>51</v>
      </c>
      <c r="D66" s="227">
        <v>0</v>
      </c>
      <c r="E66" s="228">
        <v>0</v>
      </c>
    </row>
    <row r="67" spans="2:8">
      <c r="B67" s="11" t="s">
        <v>52</v>
      </c>
      <c r="C67" s="4" t="s">
        <v>53</v>
      </c>
      <c r="D67" s="229">
        <v>0</v>
      </c>
      <c r="E67" s="230">
        <v>0</v>
      </c>
      <c r="G67" s="59"/>
    </row>
    <row r="68" spans="2:8">
      <c r="B68" s="11" t="s">
        <v>54</v>
      </c>
      <c r="C68" s="4" t="s">
        <v>55</v>
      </c>
      <c r="D68" s="229">
        <v>0</v>
      </c>
      <c r="E68" s="230">
        <v>0</v>
      </c>
      <c r="G68" s="59"/>
    </row>
    <row r="69" spans="2:8">
      <c r="B69" s="11" t="s">
        <v>56</v>
      </c>
      <c r="C69" s="4" t="s">
        <v>57</v>
      </c>
      <c r="D69" s="260">
        <v>75566.789999999994</v>
      </c>
      <c r="E69" s="230">
        <f>D69/E21</f>
        <v>8.4356455087366319E-2</v>
      </c>
    </row>
    <row r="70" spans="2:8">
      <c r="B70" s="87" t="s">
        <v>58</v>
      </c>
      <c r="C70" s="88" t="s">
        <v>59</v>
      </c>
      <c r="D70" s="232">
        <v>0</v>
      </c>
      <c r="E70" s="233">
        <v>0</v>
      </c>
    </row>
    <row r="71" spans="2:8" ht="13">
      <c r="B71" s="91" t="s">
        <v>23</v>
      </c>
      <c r="C71" s="8" t="s">
        <v>61</v>
      </c>
      <c r="D71" s="234">
        <f>E13</f>
        <v>42521.63</v>
      </c>
      <c r="E71" s="235">
        <f>D71/E21</f>
        <v>4.7467597490069492E-2</v>
      </c>
    </row>
    <row r="72" spans="2:8" ht="13">
      <c r="B72" s="89" t="s">
        <v>60</v>
      </c>
      <c r="C72" s="90" t="s">
        <v>63</v>
      </c>
      <c r="D72" s="236">
        <f>E14</f>
        <v>372.21</v>
      </c>
      <c r="E72" s="237">
        <f>D72/E21</f>
        <v>4.1550416721510361E-4</v>
      </c>
    </row>
    <row r="73" spans="2:8" ht="13">
      <c r="B73" s="16" t="s">
        <v>62</v>
      </c>
      <c r="C73" s="17" t="s">
        <v>65</v>
      </c>
      <c r="D73" s="238">
        <f>E17</f>
        <v>2704.14</v>
      </c>
      <c r="E73" s="239">
        <f>D73/E21</f>
        <v>3.0186761202897565E-3</v>
      </c>
    </row>
    <row r="74" spans="2:8" ht="13">
      <c r="B74" s="91" t="s">
        <v>64</v>
      </c>
      <c r="C74" s="8" t="s">
        <v>66</v>
      </c>
      <c r="D74" s="234">
        <f>D58+D71+D72-D73</f>
        <v>895803.28999999992</v>
      </c>
      <c r="E74" s="235">
        <f>E58+E71+E72-E73</f>
        <v>1</v>
      </c>
    </row>
    <row r="75" spans="2:8">
      <c r="B75" s="11" t="s">
        <v>4</v>
      </c>
      <c r="C75" s="4" t="s">
        <v>67</v>
      </c>
      <c r="D75" s="229">
        <f>D74-D77</f>
        <v>137374.08999999997</v>
      </c>
      <c r="E75" s="230">
        <f>D75/E21</f>
        <v>0.15335296435448453</v>
      </c>
      <c r="G75" s="59"/>
      <c r="H75" s="107"/>
    </row>
    <row r="76" spans="2:8">
      <c r="B76" s="11" t="s">
        <v>6</v>
      </c>
      <c r="C76" s="4" t="s">
        <v>116</v>
      </c>
      <c r="D76" s="229">
        <v>0</v>
      </c>
      <c r="E76" s="230">
        <f>D76/E21</f>
        <v>0</v>
      </c>
      <c r="G76" s="59"/>
      <c r="H76" s="107"/>
    </row>
    <row r="77" spans="2:8" ht="13" thickBot="1">
      <c r="B77" s="12" t="s">
        <v>8</v>
      </c>
      <c r="C77" s="13" t="s">
        <v>117</v>
      </c>
      <c r="D77" s="240">
        <v>758429.2</v>
      </c>
      <c r="E77" s="241">
        <f>D77/E21</f>
        <v>0.84664703564551536</v>
      </c>
    </row>
    <row r="78" spans="2:8">
      <c r="B78" s="1"/>
      <c r="C78" s="1"/>
      <c r="D78" s="180"/>
      <c r="E78" s="180"/>
    </row>
    <row r="79" spans="2:8">
      <c r="B79" s="1"/>
      <c r="C79" s="1"/>
      <c r="D79" s="180"/>
      <c r="E79" s="180"/>
    </row>
    <row r="80" spans="2:8">
      <c r="B80" s="1"/>
      <c r="C80" s="1"/>
      <c r="D80" s="180"/>
      <c r="E80" s="180"/>
    </row>
    <row r="81" spans="2:5">
      <c r="B81" s="1"/>
      <c r="C81" s="1"/>
      <c r="D81" s="180"/>
      <c r="E81" s="180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  <headerFooter>
    <oddHeader>&amp;C&amp;"Calibri"&amp;10&amp;K000000Confidential&amp;1#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Q81"/>
  <sheetViews>
    <sheetView zoomScale="80" zoomScaleNormal="80" workbookViewId="0">
      <selection activeCell="G16" sqref="G16"/>
    </sheetView>
  </sheetViews>
  <sheetFormatPr defaultRowHeight="12.5"/>
  <cols>
    <col min="1" max="1" width="9.1796875" style="18"/>
    <col min="2" max="2" width="5.26953125" style="18" bestFit="1" customWidth="1"/>
    <col min="3" max="3" width="75.453125" style="18" customWidth="1"/>
    <col min="4" max="5" width="17.81640625" style="107" customWidth="1"/>
    <col min="6" max="6" width="7.453125" customWidth="1"/>
    <col min="7" max="7" width="17.26953125" customWidth="1"/>
    <col min="8" max="8" width="19" customWidth="1"/>
    <col min="9" max="9" width="10.81640625" customWidth="1"/>
    <col min="10" max="10" width="10.54296875" customWidth="1"/>
    <col min="11" max="11" width="15.1796875" customWidth="1"/>
    <col min="12" max="12" width="12.453125" bestFit="1" customWidth="1"/>
  </cols>
  <sheetData>
    <row r="1" spans="2:12">
      <c r="B1" s="1"/>
      <c r="C1" s="1"/>
      <c r="D1" s="180"/>
      <c r="E1" s="180"/>
    </row>
    <row r="2" spans="2:12" ht="15.5">
      <c r="B2" s="345" t="s">
        <v>0</v>
      </c>
      <c r="C2" s="345"/>
      <c r="D2" s="345"/>
      <c r="E2" s="345"/>
      <c r="L2" s="59"/>
    </row>
    <row r="3" spans="2:12" ht="15.5">
      <c r="B3" s="345" t="s">
        <v>205</v>
      </c>
      <c r="C3" s="345"/>
      <c r="D3" s="345"/>
      <c r="E3" s="345"/>
    </row>
    <row r="4" spans="2:12" ht="14">
      <c r="B4" s="65"/>
      <c r="C4" s="65"/>
      <c r="D4" s="181"/>
      <c r="E4" s="181"/>
    </row>
    <row r="5" spans="2:12" ht="21" customHeight="1">
      <c r="B5" s="346" t="s">
        <v>1</v>
      </c>
      <c r="C5" s="346"/>
      <c r="D5" s="346"/>
      <c r="E5" s="346"/>
    </row>
    <row r="6" spans="2:12" ht="14">
      <c r="B6" s="347" t="s">
        <v>186</v>
      </c>
      <c r="C6" s="347"/>
      <c r="D6" s="347"/>
      <c r="E6" s="347"/>
    </row>
    <row r="7" spans="2:12" ht="14">
      <c r="B7" s="67"/>
      <c r="C7" s="67"/>
      <c r="D7" s="182"/>
      <c r="E7" s="182"/>
    </row>
    <row r="8" spans="2:12" ht="13.5">
      <c r="B8" s="349" t="s">
        <v>18</v>
      </c>
      <c r="C8" s="354"/>
      <c r="D8" s="354"/>
      <c r="E8" s="354"/>
    </row>
    <row r="9" spans="2:12" ht="16" thickBot="1">
      <c r="B9" s="348" t="s">
        <v>100</v>
      </c>
      <c r="C9" s="348"/>
      <c r="D9" s="348"/>
      <c r="E9" s="348"/>
    </row>
    <row r="10" spans="2:12" ht="13.5" thickBot="1">
      <c r="B10" s="66"/>
      <c r="C10" s="134" t="s">
        <v>2</v>
      </c>
      <c r="D10" s="282" t="s">
        <v>199</v>
      </c>
      <c r="E10" s="253" t="s">
        <v>206</v>
      </c>
    </row>
    <row r="11" spans="2:12" ht="13">
      <c r="B11" s="68" t="s">
        <v>3</v>
      </c>
      <c r="C11" s="20" t="s">
        <v>106</v>
      </c>
      <c r="D11" s="242">
        <v>1022725.25</v>
      </c>
      <c r="E11" s="243">
        <f>SUM(E12:E14)</f>
        <v>1056659.06</v>
      </c>
      <c r="H11" s="59"/>
    </row>
    <row r="12" spans="2:12">
      <c r="B12" s="108" t="s">
        <v>4</v>
      </c>
      <c r="C12" s="144" t="s">
        <v>5</v>
      </c>
      <c r="D12" s="244">
        <v>1019504.02</v>
      </c>
      <c r="E12" s="245">
        <v>1055274.2</v>
      </c>
      <c r="H12" s="59"/>
    </row>
    <row r="13" spans="2:12">
      <c r="B13" s="108" t="s">
        <v>6</v>
      </c>
      <c r="C13" s="144" t="s">
        <v>7</v>
      </c>
      <c r="D13" s="244">
        <v>0</v>
      </c>
      <c r="E13" s="245">
        <v>75.8</v>
      </c>
      <c r="H13" s="59"/>
    </row>
    <row r="14" spans="2:12">
      <c r="B14" s="108" t="s">
        <v>8</v>
      </c>
      <c r="C14" s="144" t="s">
        <v>10</v>
      </c>
      <c r="D14" s="244">
        <v>3221.2300000000005</v>
      </c>
      <c r="E14" s="245">
        <f>E15</f>
        <v>1309.0600000000002</v>
      </c>
      <c r="H14" s="59"/>
    </row>
    <row r="15" spans="2:12">
      <c r="B15" s="108" t="s">
        <v>103</v>
      </c>
      <c r="C15" s="144" t="s">
        <v>11</v>
      </c>
      <c r="D15" s="244">
        <v>3221.2300000000005</v>
      </c>
      <c r="E15" s="245">
        <v>1309.0600000000002</v>
      </c>
      <c r="H15" s="59"/>
    </row>
    <row r="16" spans="2:12">
      <c r="B16" s="111" t="s">
        <v>104</v>
      </c>
      <c r="C16" s="145" t="s">
        <v>12</v>
      </c>
      <c r="D16" s="246">
        <v>0</v>
      </c>
      <c r="E16" s="247">
        <v>0</v>
      </c>
      <c r="H16" s="59"/>
    </row>
    <row r="17" spans="2:17" ht="13">
      <c r="B17" s="6" t="s">
        <v>13</v>
      </c>
      <c r="C17" s="130" t="s">
        <v>65</v>
      </c>
      <c r="D17" s="248">
        <v>1046.17</v>
      </c>
      <c r="E17" s="249">
        <f>E18</f>
        <v>1086.3699999999999</v>
      </c>
      <c r="H17" s="59"/>
    </row>
    <row r="18" spans="2:17">
      <c r="B18" s="108" t="s">
        <v>4</v>
      </c>
      <c r="C18" s="144" t="s">
        <v>11</v>
      </c>
      <c r="D18" s="246">
        <v>1046.17</v>
      </c>
      <c r="E18" s="247">
        <v>1086.3699999999999</v>
      </c>
      <c r="H18" s="59"/>
    </row>
    <row r="19" spans="2:17" ht="15" customHeight="1">
      <c r="B19" s="108" t="s">
        <v>6</v>
      </c>
      <c r="C19" s="144" t="s">
        <v>105</v>
      </c>
      <c r="D19" s="244">
        <v>0</v>
      </c>
      <c r="E19" s="245">
        <v>0</v>
      </c>
    </row>
    <row r="20" spans="2:17" ht="13" thickBot="1">
      <c r="B20" s="113" t="s">
        <v>8</v>
      </c>
      <c r="C20" s="114" t="s">
        <v>14</v>
      </c>
      <c r="D20" s="250">
        <v>0</v>
      </c>
      <c r="E20" s="251">
        <v>0</v>
      </c>
    </row>
    <row r="21" spans="2:17" ht="13.5" thickBot="1">
      <c r="B21" s="356" t="s">
        <v>107</v>
      </c>
      <c r="C21" s="357"/>
      <c r="D21" s="252">
        <v>1021679.08</v>
      </c>
      <c r="E21" s="211">
        <f>E11-E17</f>
        <v>1055572.69</v>
      </c>
      <c r="F21" s="62"/>
      <c r="G21" s="62"/>
      <c r="H21" s="103"/>
      <c r="J21" s="137"/>
      <c r="K21" s="103"/>
    </row>
    <row r="22" spans="2:17">
      <c r="B22" s="2"/>
      <c r="C22" s="5"/>
      <c r="D22" s="197"/>
      <c r="E22" s="197"/>
      <c r="G22" s="59"/>
    </row>
    <row r="23" spans="2:17" ht="13.5">
      <c r="B23" s="349" t="s">
        <v>101</v>
      </c>
      <c r="C23" s="358"/>
      <c r="D23" s="358"/>
      <c r="E23" s="358"/>
      <c r="G23" s="59"/>
    </row>
    <row r="24" spans="2:17" ht="16.5" customHeight="1" thickBot="1">
      <c r="B24" s="348" t="s">
        <v>102</v>
      </c>
      <c r="C24" s="359"/>
      <c r="D24" s="359"/>
      <c r="E24" s="359"/>
    </row>
    <row r="25" spans="2:17" ht="13.5" thickBot="1">
      <c r="B25" s="66"/>
      <c r="C25" s="115" t="s">
        <v>2</v>
      </c>
      <c r="D25" s="282" t="s">
        <v>199</v>
      </c>
      <c r="E25" s="253" t="s">
        <v>206</v>
      </c>
    </row>
    <row r="26" spans="2:17" ht="13">
      <c r="B26" s="72" t="s">
        <v>15</v>
      </c>
      <c r="C26" s="73" t="s">
        <v>16</v>
      </c>
      <c r="D26" s="199">
        <v>515637.22</v>
      </c>
      <c r="E26" s="200">
        <v>1021679.08</v>
      </c>
      <c r="G26" s="60"/>
    </row>
    <row r="27" spans="2:17" ht="13">
      <c r="B27" s="6" t="s">
        <v>17</v>
      </c>
      <c r="C27" s="7" t="s">
        <v>108</v>
      </c>
      <c r="D27" s="201">
        <v>420969.31</v>
      </c>
      <c r="E27" s="202">
        <v>19296.3</v>
      </c>
      <c r="F27" s="59"/>
      <c r="G27" s="148"/>
      <c r="H27" s="147"/>
      <c r="I27" s="59"/>
      <c r="J27" s="60"/>
    </row>
    <row r="28" spans="2:17" ht="13">
      <c r="B28" s="6" t="s">
        <v>18</v>
      </c>
      <c r="C28" s="7" t="s">
        <v>19</v>
      </c>
      <c r="D28" s="201">
        <v>552398.29</v>
      </c>
      <c r="E28" s="203">
        <v>309178.76</v>
      </c>
      <c r="F28" s="59"/>
      <c r="G28" s="147"/>
      <c r="H28" s="147"/>
      <c r="I28" s="59"/>
      <c r="J28" s="60"/>
    </row>
    <row r="29" spans="2:17" ht="13">
      <c r="B29" s="116" t="s">
        <v>4</v>
      </c>
      <c r="C29" s="109" t="s">
        <v>20</v>
      </c>
      <c r="D29" s="204">
        <v>552398.29</v>
      </c>
      <c r="E29" s="205">
        <v>309178.76</v>
      </c>
      <c r="F29" s="59"/>
      <c r="G29" s="147"/>
      <c r="H29" s="147"/>
      <c r="I29" s="59"/>
      <c r="J29" s="60"/>
    </row>
    <row r="30" spans="2:17" ht="13">
      <c r="B30" s="116" t="s">
        <v>6</v>
      </c>
      <c r="C30" s="109" t="s">
        <v>21</v>
      </c>
      <c r="D30" s="204">
        <v>0</v>
      </c>
      <c r="E30" s="205">
        <v>0</v>
      </c>
      <c r="F30" s="59"/>
      <c r="G30" s="147"/>
      <c r="H30" s="147"/>
      <c r="I30" s="59"/>
      <c r="J30" s="60"/>
      <c r="Q30" s="151"/>
    </row>
    <row r="31" spans="2:17" ht="13">
      <c r="B31" s="116" t="s">
        <v>8</v>
      </c>
      <c r="C31" s="109" t="s">
        <v>22</v>
      </c>
      <c r="D31" s="204">
        <v>0</v>
      </c>
      <c r="E31" s="205">
        <v>0</v>
      </c>
      <c r="F31" s="59"/>
      <c r="G31" s="147"/>
      <c r="H31" s="147"/>
      <c r="I31" s="59"/>
      <c r="J31" s="60"/>
    </row>
    <row r="32" spans="2:17" ht="13">
      <c r="B32" s="70" t="s">
        <v>23</v>
      </c>
      <c r="C32" s="8" t="s">
        <v>24</v>
      </c>
      <c r="D32" s="201">
        <v>131428.98000000001</v>
      </c>
      <c r="E32" s="203">
        <v>289882.46000000002</v>
      </c>
      <c r="F32" s="59"/>
      <c r="G32" s="148"/>
      <c r="H32" s="147"/>
      <c r="I32" s="59"/>
      <c r="J32" s="60"/>
    </row>
    <row r="33" spans="2:17" ht="13">
      <c r="B33" s="116" t="s">
        <v>4</v>
      </c>
      <c r="C33" s="109" t="s">
        <v>25</v>
      </c>
      <c r="D33" s="204">
        <v>129204.63</v>
      </c>
      <c r="E33" s="205">
        <v>277159.59999999998</v>
      </c>
      <c r="F33" s="59"/>
      <c r="G33" s="147"/>
      <c r="H33" s="147"/>
      <c r="I33" s="59"/>
      <c r="J33" s="60"/>
    </row>
    <row r="34" spans="2:17" ht="13">
      <c r="B34" s="116" t="s">
        <v>6</v>
      </c>
      <c r="C34" s="109" t="s">
        <v>26</v>
      </c>
      <c r="D34" s="204">
        <v>29.21</v>
      </c>
      <c r="E34" s="205">
        <v>6191.16</v>
      </c>
      <c r="F34" s="59"/>
      <c r="G34" s="147"/>
      <c r="H34" s="147"/>
      <c r="I34" s="59"/>
      <c r="J34" s="60"/>
      <c r="Q34" s="107"/>
    </row>
    <row r="35" spans="2:17" ht="13">
      <c r="B35" s="116" t="s">
        <v>8</v>
      </c>
      <c r="C35" s="109" t="s">
        <v>27</v>
      </c>
      <c r="D35" s="204">
        <v>2195.11</v>
      </c>
      <c r="E35" s="205">
        <v>2013.75</v>
      </c>
      <c r="F35" s="59"/>
      <c r="G35" s="147"/>
      <c r="H35" s="147"/>
      <c r="I35" s="59"/>
      <c r="J35" s="60"/>
    </row>
    <row r="36" spans="2:17" ht="13">
      <c r="B36" s="116" t="s">
        <v>9</v>
      </c>
      <c r="C36" s="109" t="s">
        <v>28</v>
      </c>
      <c r="D36" s="204">
        <v>0</v>
      </c>
      <c r="E36" s="205">
        <v>0</v>
      </c>
      <c r="F36" s="59"/>
      <c r="G36" s="147"/>
      <c r="H36" s="147"/>
      <c r="I36" s="59"/>
      <c r="J36" s="60"/>
    </row>
    <row r="37" spans="2:17" ht="25.5">
      <c r="B37" s="116" t="s">
        <v>29</v>
      </c>
      <c r="C37" s="109" t="s">
        <v>30</v>
      </c>
      <c r="D37" s="204">
        <v>0</v>
      </c>
      <c r="E37" s="205">
        <v>0</v>
      </c>
      <c r="F37" s="59"/>
      <c r="G37" s="147"/>
      <c r="H37" s="147"/>
      <c r="I37" s="59"/>
      <c r="J37" s="60"/>
    </row>
    <row r="38" spans="2:17" ht="13">
      <c r="B38" s="116" t="s">
        <v>31</v>
      </c>
      <c r="C38" s="109" t="s">
        <v>32</v>
      </c>
      <c r="D38" s="204">
        <v>0</v>
      </c>
      <c r="E38" s="205">
        <v>0</v>
      </c>
      <c r="F38" s="59"/>
      <c r="G38" s="147"/>
      <c r="H38" s="147"/>
      <c r="I38" s="59"/>
      <c r="J38" s="60"/>
    </row>
    <row r="39" spans="2:17" ht="13">
      <c r="B39" s="117" t="s">
        <v>33</v>
      </c>
      <c r="C39" s="118" t="s">
        <v>34</v>
      </c>
      <c r="D39" s="206">
        <v>0.03</v>
      </c>
      <c r="E39" s="207">
        <v>4517.95</v>
      </c>
      <c r="F39" s="59"/>
      <c r="G39" s="147"/>
      <c r="H39" s="147"/>
      <c r="I39" s="59"/>
      <c r="J39" s="60"/>
    </row>
    <row r="40" spans="2:17" ht="13.5" thickBot="1">
      <c r="B40" s="74" t="s">
        <v>35</v>
      </c>
      <c r="C40" s="75" t="s">
        <v>36</v>
      </c>
      <c r="D40" s="208">
        <v>85072.55</v>
      </c>
      <c r="E40" s="209">
        <v>14597.31</v>
      </c>
      <c r="G40" s="60"/>
    </row>
    <row r="41" spans="2:17" ht="13.5" thickBot="1">
      <c r="B41" s="76" t="s">
        <v>37</v>
      </c>
      <c r="C41" s="77" t="s">
        <v>38</v>
      </c>
      <c r="D41" s="210">
        <v>1021679.0800000001</v>
      </c>
      <c r="E41" s="211">
        <v>1055572.6899999997</v>
      </c>
      <c r="F41" s="62"/>
      <c r="G41" s="60"/>
      <c r="H41" s="59"/>
      <c r="I41" s="59"/>
      <c r="J41" s="59"/>
    </row>
    <row r="42" spans="2:17" ht="13">
      <c r="B42" s="71"/>
      <c r="C42" s="71"/>
      <c r="D42" s="105"/>
      <c r="E42" s="105"/>
      <c r="F42" s="62"/>
      <c r="G42" s="54"/>
    </row>
    <row r="43" spans="2:17" ht="13.5">
      <c r="B43" s="349" t="s">
        <v>60</v>
      </c>
      <c r="C43" s="350"/>
      <c r="D43" s="350"/>
      <c r="E43" s="350"/>
      <c r="G43" s="59"/>
    </row>
    <row r="44" spans="2:17" ht="15.75" customHeight="1" thickBot="1">
      <c r="B44" s="348" t="s">
        <v>118</v>
      </c>
      <c r="C44" s="351"/>
      <c r="D44" s="351"/>
      <c r="E44" s="351"/>
      <c r="G44" s="59"/>
    </row>
    <row r="45" spans="2:17" ht="13.5" thickBot="1">
      <c r="B45" s="66"/>
      <c r="C45" s="19" t="s">
        <v>39</v>
      </c>
      <c r="D45" s="282" t="s">
        <v>199</v>
      </c>
      <c r="E45" s="253" t="s">
        <v>206</v>
      </c>
      <c r="G45" s="59"/>
      <c r="H45" s="172"/>
      <c r="I45" s="172"/>
    </row>
    <row r="46" spans="2:17" ht="13">
      <c r="B46" s="10" t="s">
        <v>18</v>
      </c>
      <c r="C46" s="20" t="s">
        <v>109</v>
      </c>
      <c r="D46" s="212"/>
      <c r="E46" s="213"/>
      <c r="G46" s="59"/>
      <c r="H46" s="172"/>
      <c r="I46" s="172"/>
    </row>
    <row r="47" spans="2:17">
      <c r="B47" s="119" t="s">
        <v>4</v>
      </c>
      <c r="C47" s="109" t="s">
        <v>40</v>
      </c>
      <c r="D47" s="214">
        <v>54897.322699999997</v>
      </c>
      <c r="E47" s="285">
        <v>97747.754539714108</v>
      </c>
      <c r="G47" s="59"/>
    </row>
    <row r="48" spans="2:17">
      <c r="B48" s="120" t="s">
        <v>6</v>
      </c>
      <c r="C48" s="118" t="s">
        <v>41</v>
      </c>
      <c r="D48" s="214">
        <v>97747.754539714108</v>
      </c>
      <c r="E48" s="285">
        <v>99711.20120000001</v>
      </c>
      <c r="G48" s="127"/>
    </row>
    <row r="49" spans="2:7" ht="13">
      <c r="B49" s="91" t="s">
        <v>23</v>
      </c>
      <c r="C49" s="93" t="s">
        <v>110</v>
      </c>
      <c r="D49" s="217"/>
      <c r="E49" s="218"/>
    </row>
    <row r="50" spans="2:7">
      <c r="B50" s="119" t="s">
        <v>4</v>
      </c>
      <c r="C50" s="109" t="s">
        <v>40</v>
      </c>
      <c r="D50" s="214">
        <v>9.3927999999999994</v>
      </c>
      <c r="E50" s="258">
        <v>10.452200000000001</v>
      </c>
      <c r="G50" s="107"/>
    </row>
    <row r="51" spans="2:7">
      <c r="B51" s="119" t="s">
        <v>6</v>
      </c>
      <c r="C51" s="109" t="s">
        <v>111</v>
      </c>
      <c r="D51" s="214">
        <v>9.3928000000000011</v>
      </c>
      <c r="E51" s="289">
        <v>10.319700000000001</v>
      </c>
      <c r="G51" s="107"/>
    </row>
    <row r="52" spans="2:7">
      <c r="B52" s="119" t="s">
        <v>8</v>
      </c>
      <c r="C52" s="109" t="s">
        <v>112</v>
      </c>
      <c r="D52" s="214">
        <v>10.5032</v>
      </c>
      <c r="E52" s="289">
        <v>10.7834</v>
      </c>
    </row>
    <row r="53" spans="2:7" ht="13" thickBot="1">
      <c r="B53" s="121" t="s">
        <v>9</v>
      </c>
      <c r="C53" s="122" t="s">
        <v>41</v>
      </c>
      <c r="D53" s="220">
        <v>10.452200000000001</v>
      </c>
      <c r="E53" s="290">
        <v>10.586300000000001</v>
      </c>
    </row>
    <row r="54" spans="2:7">
      <c r="B54" s="85"/>
      <c r="C54" s="86"/>
      <c r="D54" s="222"/>
      <c r="E54" s="222"/>
    </row>
    <row r="55" spans="2:7" ht="13.5">
      <c r="B55" s="349" t="s">
        <v>62</v>
      </c>
      <c r="C55" s="354"/>
      <c r="D55" s="354"/>
      <c r="E55" s="354"/>
    </row>
    <row r="56" spans="2:7" ht="16.5" customHeight="1" thickBot="1">
      <c r="B56" s="348" t="s">
        <v>113</v>
      </c>
      <c r="C56" s="355"/>
      <c r="D56" s="355"/>
      <c r="E56" s="355"/>
    </row>
    <row r="57" spans="2:7" ht="21.5" thickBot="1">
      <c r="B57" s="343" t="s">
        <v>42</v>
      </c>
      <c r="C57" s="344"/>
      <c r="D57" s="223" t="s">
        <v>119</v>
      </c>
      <c r="E57" s="224" t="s">
        <v>114</v>
      </c>
    </row>
    <row r="58" spans="2:7" ht="13">
      <c r="B58" s="14" t="s">
        <v>18</v>
      </c>
      <c r="C58" s="94" t="s">
        <v>43</v>
      </c>
      <c r="D58" s="225">
        <f>SUM(D59:D70)</f>
        <v>1055274.2</v>
      </c>
      <c r="E58" s="226">
        <f>D58/E21</f>
        <v>0.99971722459018908</v>
      </c>
    </row>
    <row r="59" spans="2:7" ht="25">
      <c r="B59" s="15" t="s">
        <v>4</v>
      </c>
      <c r="C59" s="9" t="s">
        <v>44</v>
      </c>
      <c r="D59" s="227">
        <v>0</v>
      </c>
      <c r="E59" s="228">
        <v>0</v>
      </c>
    </row>
    <row r="60" spans="2:7" ht="24" customHeight="1">
      <c r="B60" s="11" t="s">
        <v>6</v>
      </c>
      <c r="C60" s="4" t="s">
        <v>45</v>
      </c>
      <c r="D60" s="229">
        <v>0</v>
      </c>
      <c r="E60" s="230">
        <v>0</v>
      </c>
    </row>
    <row r="61" spans="2:7">
      <c r="B61" s="11" t="s">
        <v>8</v>
      </c>
      <c r="C61" s="4" t="s">
        <v>46</v>
      </c>
      <c r="D61" s="229">
        <v>0</v>
      </c>
      <c r="E61" s="230">
        <v>0</v>
      </c>
    </row>
    <row r="62" spans="2:7">
      <c r="B62" s="11" t="s">
        <v>9</v>
      </c>
      <c r="C62" s="4" t="s">
        <v>47</v>
      </c>
      <c r="D62" s="229">
        <v>0</v>
      </c>
      <c r="E62" s="230">
        <f>D62/E21</f>
        <v>0</v>
      </c>
    </row>
    <row r="63" spans="2:7">
      <c r="B63" s="11" t="s">
        <v>29</v>
      </c>
      <c r="C63" s="4" t="s">
        <v>48</v>
      </c>
      <c r="D63" s="229">
        <v>0</v>
      </c>
      <c r="E63" s="230">
        <v>0</v>
      </c>
    </row>
    <row r="64" spans="2:7">
      <c r="B64" s="15" t="s">
        <v>31</v>
      </c>
      <c r="C64" s="9" t="s">
        <v>49</v>
      </c>
      <c r="D64" s="281">
        <v>1030412.74</v>
      </c>
      <c r="E64" s="228">
        <f>D64/E21</f>
        <v>0.97616464480527632</v>
      </c>
      <c r="G64" s="59"/>
    </row>
    <row r="65" spans="2:8">
      <c r="B65" s="15" t="s">
        <v>33</v>
      </c>
      <c r="C65" s="9" t="s">
        <v>115</v>
      </c>
      <c r="D65" s="227">
        <v>0</v>
      </c>
      <c r="E65" s="228">
        <v>0</v>
      </c>
    </row>
    <row r="66" spans="2:8">
      <c r="B66" s="15" t="s">
        <v>50</v>
      </c>
      <c r="C66" s="9" t="s">
        <v>51</v>
      </c>
      <c r="D66" s="227">
        <v>0</v>
      </c>
      <c r="E66" s="228">
        <v>0</v>
      </c>
    </row>
    <row r="67" spans="2:8">
      <c r="B67" s="11" t="s">
        <v>52</v>
      </c>
      <c r="C67" s="4" t="s">
        <v>53</v>
      </c>
      <c r="D67" s="229">
        <v>0</v>
      </c>
      <c r="E67" s="230">
        <v>0</v>
      </c>
      <c r="G67" s="59"/>
    </row>
    <row r="68" spans="2:8">
      <c r="B68" s="11" t="s">
        <v>54</v>
      </c>
      <c r="C68" s="4" t="s">
        <v>55</v>
      </c>
      <c r="D68" s="229">
        <v>0</v>
      </c>
      <c r="E68" s="230">
        <v>0</v>
      </c>
      <c r="G68" s="59"/>
    </row>
    <row r="69" spans="2:8">
      <c r="B69" s="11" t="s">
        <v>56</v>
      </c>
      <c r="C69" s="4" t="s">
        <v>57</v>
      </c>
      <c r="D69" s="260">
        <v>24861.46</v>
      </c>
      <c r="E69" s="230">
        <f>D69/E21</f>
        <v>2.3552579784912778E-2</v>
      </c>
    </row>
    <row r="70" spans="2:8">
      <c r="B70" s="87" t="s">
        <v>58</v>
      </c>
      <c r="C70" s="88" t="s">
        <v>59</v>
      </c>
      <c r="D70" s="232">
        <v>0</v>
      </c>
      <c r="E70" s="233">
        <v>0</v>
      </c>
    </row>
    <row r="71" spans="2:8" ht="13">
      <c r="B71" s="91" t="s">
        <v>23</v>
      </c>
      <c r="C71" s="8" t="s">
        <v>61</v>
      </c>
      <c r="D71" s="234">
        <f>E13</f>
        <v>75.8</v>
      </c>
      <c r="E71" s="235">
        <f>D71/E21</f>
        <v>7.1809360660893948E-5</v>
      </c>
    </row>
    <row r="72" spans="2:8" ht="13">
      <c r="B72" s="89" t="s">
        <v>60</v>
      </c>
      <c r="C72" s="90" t="s">
        <v>63</v>
      </c>
      <c r="D72" s="236">
        <f>E14</f>
        <v>1309.0600000000002</v>
      </c>
      <c r="E72" s="237">
        <f>D72/E21</f>
        <v>1.2401419744953806E-3</v>
      </c>
    </row>
    <row r="73" spans="2:8" ht="13">
      <c r="B73" s="16" t="s">
        <v>62</v>
      </c>
      <c r="C73" s="17" t="s">
        <v>65</v>
      </c>
      <c r="D73" s="238">
        <f>E17</f>
        <v>1086.3699999999999</v>
      </c>
      <c r="E73" s="239">
        <f>D73/E21</f>
        <v>1.0291759253453212E-3</v>
      </c>
    </row>
    <row r="74" spans="2:8" ht="13">
      <c r="B74" s="91" t="s">
        <v>64</v>
      </c>
      <c r="C74" s="8" t="s">
        <v>66</v>
      </c>
      <c r="D74" s="234">
        <f>D58+D71+D72-D73</f>
        <v>1055572.69</v>
      </c>
      <c r="E74" s="235">
        <f>E58+E71+E72-E73</f>
        <v>1</v>
      </c>
    </row>
    <row r="75" spans="2:8">
      <c r="B75" s="11" t="s">
        <v>4</v>
      </c>
      <c r="C75" s="4" t="s">
        <v>67</v>
      </c>
      <c r="D75" s="229">
        <f>D74-D77</f>
        <v>1055572.69</v>
      </c>
      <c r="E75" s="230">
        <f>D75/E21</f>
        <v>1</v>
      </c>
      <c r="G75" s="59"/>
      <c r="H75" s="107"/>
    </row>
    <row r="76" spans="2:8">
      <c r="B76" s="11" t="s">
        <v>6</v>
      </c>
      <c r="C76" s="4" t="s">
        <v>116</v>
      </c>
      <c r="D76" s="229">
        <v>0</v>
      </c>
      <c r="E76" s="230">
        <f>D76/E21</f>
        <v>0</v>
      </c>
      <c r="G76" s="59"/>
      <c r="H76" s="107"/>
    </row>
    <row r="77" spans="2:8" ht="13" thickBot="1">
      <c r="B77" s="12" t="s">
        <v>8</v>
      </c>
      <c r="C77" s="13" t="s">
        <v>117</v>
      </c>
      <c r="D77" s="240">
        <v>0</v>
      </c>
      <c r="E77" s="241">
        <f>D77/E21</f>
        <v>0</v>
      </c>
    </row>
    <row r="78" spans="2:8">
      <c r="B78" s="1"/>
      <c r="C78" s="1"/>
      <c r="D78" s="180"/>
      <c r="E78" s="180"/>
    </row>
    <row r="79" spans="2:8">
      <c r="B79" s="1"/>
      <c r="C79" s="1"/>
      <c r="D79" s="180"/>
      <c r="E79" s="180"/>
    </row>
    <row r="80" spans="2:8">
      <c r="B80" s="1"/>
      <c r="C80" s="1"/>
      <c r="D80" s="180"/>
      <c r="E80" s="180"/>
    </row>
    <row r="81" spans="2:5">
      <c r="B81" s="1"/>
      <c r="C81" s="1"/>
      <c r="D81" s="180"/>
      <c r="E81" s="180"/>
    </row>
  </sheetData>
  <mergeCells count="14">
    <mergeCell ref="B56:E56"/>
    <mergeCell ref="B57:C57"/>
    <mergeCell ref="B21:C21"/>
    <mergeCell ref="B23:E23"/>
    <mergeCell ref="B24:E24"/>
    <mergeCell ref="B43:E43"/>
    <mergeCell ref="B44:E44"/>
    <mergeCell ref="B55:E55"/>
    <mergeCell ref="B9:E9"/>
    <mergeCell ref="B2:E2"/>
    <mergeCell ref="B3:E3"/>
    <mergeCell ref="B5:E5"/>
    <mergeCell ref="B6:E6"/>
    <mergeCell ref="B8:E8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  <headerFooter>
    <oddHeader>&amp;C&amp;"Calibri"&amp;10&amp;K000000Confidential&amp;1#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Q81"/>
  <sheetViews>
    <sheetView zoomScale="80" zoomScaleNormal="80" workbookViewId="0">
      <selection activeCell="G15" sqref="G15"/>
    </sheetView>
  </sheetViews>
  <sheetFormatPr defaultRowHeight="12.5"/>
  <cols>
    <col min="1" max="1" width="9.1796875" style="18"/>
    <col min="2" max="2" width="5.26953125" style="18" bestFit="1" customWidth="1"/>
    <col min="3" max="3" width="75.453125" style="18" customWidth="1"/>
    <col min="4" max="5" width="17.81640625" style="107" customWidth="1"/>
    <col min="6" max="6" width="7.453125" customWidth="1"/>
    <col min="7" max="7" width="17.26953125" customWidth="1"/>
    <col min="8" max="8" width="19" customWidth="1"/>
    <col min="9" max="9" width="10.81640625" customWidth="1"/>
    <col min="10" max="10" width="11" customWidth="1"/>
    <col min="11" max="11" width="10.54296875" customWidth="1"/>
    <col min="12" max="12" width="12.453125" bestFit="1" customWidth="1"/>
  </cols>
  <sheetData>
    <row r="1" spans="2:12">
      <c r="B1" s="1"/>
      <c r="C1" s="1"/>
      <c r="D1" s="180"/>
      <c r="E1" s="180"/>
    </row>
    <row r="2" spans="2:12" ht="15.5">
      <c r="B2" s="345" t="s">
        <v>0</v>
      </c>
      <c r="C2" s="345"/>
      <c r="D2" s="345"/>
      <c r="E2" s="345"/>
      <c r="L2" s="59"/>
    </row>
    <row r="3" spans="2:12" ht="15.5">
      <c r="B3" s="345" t="s">
        <v>205</v>
      </c>
      <c r="C3" s="345"/>
      <c r="D3" s="345"/>
      <c r="E3" s="345"/>
    </row>
    <row r="4" spans="2:12" ht="14">
      <c r="B4" s="65"/>
      <c r="C4" s="65"/>
      <c r="D4" s="181"/>
      <c r="E4" s="181"/>
    </row>
    <row r="5" spans="2:12" ht="21" customHeight="1">
      <c r="B5" s="346" t="s">
        <v>1</v>
      </c>
      <c r="C5" s="346"/>
      <c r="D5" s="346"/>
      <c r="E5" s="346"/>
    </row>
    <row r="6" spans="2:12" ht="14">
      <c r="B6" s="347" t="s">
        <v>187</v>
      </c>
      <c r="C6" s="347"/>
      <c r="D6" s="347"/>
      <c r="E6" s="347"/>
    </row>
    <row r="7" spans="2:12" ht="14">
      <c r="B7" s="67"/>
      <c r="C7" s="67"/>
      <c r="D7" s="182"/>
      <c r="E7" s="182"/>
    </row>
    <row r="8" spans="2:12" ht="13.5">
      <c r="B8" s="349" t="s">
        <v>18</v>
      </c>
      <c r="C8" s="354"/>
      <c r="D8" s="354"/>
      <c r="E8" s="354"/>
    </row>
    <row r="9" spans="2:12" ht="16" thickBot="1">
      <c r="B9" s="348" t="s">
        <v>100</v>
      </c>
      <c r="C9" s="348"/>
      <c r="D9" s="348"/>
      <c r="E9" s="348"/>
    </row>
    <row r="10" spans="2:12" ht="13.5" thickBot="1">
      <c r="B10" s="66"/>
      <c r="C10" s="134" t="s">
        <v>2</v>
      </c>
      <c r="D10" s="282" t="s">
        <v>199</v>
      </c>
      <c r="E10" s="253" t="s">
        <v>206</v>
      </c>
    </row>
    <row r="11" spans="2:12" ht="13">
      <c r="B11" s="68" t="s">
        <v>3</v>
      </c>
      <c r="C11" s="20" t="s">
        <v>106</v>
      </c>
      <c r="D11" s="242">
        <v>1207536.92</v>
      </c>
      <c r="E11" s="243">
        <f>SUM(E12:E14)</f>
        <v>1355671.8099999998</v>
      </c>
      <c r="H11" s="59"/>
    </row>
    <row r="12" spans="2:12">
      <c r="B12" s="108" t="s">
        <v>4</v>
      </c>
      <c r="C12" s="144" t="s">
        <v>5</v>
      </c>
      <c r="D12" s="244">
        <v>1205500.8799999999</v>
      </c>
      <c r="E12" s="245">
        <v>1355448.0899999999</v>
      </c>
      <c r="H12" s="59"/>
    </row>
    <row r="13" spans="2:12">
      <c r="B13" s="108" t="s">
        <v>6</v>
      </c>
      <c r="C13" s="144" t="s">
        <v>7</v>
      </c>
      <c r="D13" s="244">
        <v>0</v>
      </c>
      <c r="E13" s="245">
        <v>223.72</v>
      </c>
      <c r="H13" s="59"/>
    </row>
    <row r="14" spans="2:12">
      <c r="B14" s="108" t="s">
        <v>8</v>
      </c>
      <c r="C14" s="144" t="s">
        <v>10</v>
      </c>
      <c r="D14" s="244">
        <v>2036.04</v>
      </c>
      <c r="E14" s="245">
        <f>E15</f>
        <v>0</v>
      </c>
      <c r="H14" s="59"/>
    </row>
    <row r="15" spans="2:12">
      <c r="B15" s="108" t="s">
        <v>103</v>
      </c>
      <c r="C15" s="144" t="s">
        <v>11</v>
      </c>
      <c r="D15" s="244">
        <v>2036.04</v>
      </c>
      <c r="E15" s="245">
        <v>0</v>
      </c>
      <c r="H15" s="59"/>
    </row>
    <row r="16" spans="2:12">
      <c r="B16" s="111" t="s">
        <v>104</v>
      </c>
      <c r="C16" s="145" t="s">
        <v>12</v>
      </c>
      <c r="D16" s="246">
        <v>0</v>
      </c>
      <c r="E16" s="247">
        <v>0</v>
      </c>
      <c r="H16" s="59"/>
    </row>
    <row r="17" spans="2:17" ht="13">
      <c r="B17" s="6" t="s">
        <v>13</v>
      </c>
      <c r="C17" s="130" t="s">
        <v>65</v>
      </c>
      <c r="D17" s="248">
        <v>1231.06</v>
      </c>
      <c r="E17" s="249">
        <f>E18</f>
        <v>8046.45</v>
      </c>
      <c r="H17" s="59"/>
    </row>
    <row r="18" spans="2:17">
      <c r="B18" s="108" t="s">
        <v>4</v>
      </c>
      <c r="C18" s="144" t="s">
        <v>11</v>
      </c>
      <c r="D18" s="246">
        <v>1231.06</v>
      </c>
      <c r="E18" s="247">
        <v>8046.45</v>
      </c>
      <c r="H18" s="59"/>
    </row>
    <row r="19" spans="2:17" ht="15" customHeight="1">
      <c r="B19" s="108" t="s">
        <v>6</v>
      </c>
      <c r="C19" s="144" t="s">
        <v>105</v>
      </c>
      <c r="D19" s="244">
        <v>0</v>
      </c>
      <c r="E19" s="245">
        <v>0</v>
      </c>
    </row>
    <row r="20" spans="2:17" ht="13" thickBot="1">
      <c r="B20" s="113" t="s">
        <v>8</v>
      </c>
      <c r="C20" s="114" t="s">
        <v>14</v>
      </c>
      <c r="D20" s="250">
        <v>0</v>
      </c>
      <c r="E20" s="251">
        <v>0</v>
      </c>
    </row>
    <row r="21" spans="2:17" ht="13.5" thickBot="1">
      <c r="B21" s="356" t="s">
        <v>107</v>
      </c>
      <c r="C21" s="357"/>
      <c r="D21" s="252">
        <v>1206305.8599999999</v>
      </c>
      <c r="E21" s="211">
        <f>E11-E17</f>
        <v>1347625.3599999999</v>
      </c>
      <c r="F21" s="62"/>
      <c r="G21" s="62"/>
      <c r="H21" s="103"/>
      <c r="J21" s="137"/>
      <c r="K21" s="103"/>
    </row>
    <row r="22" spans="2:17">
      <c r="B22" s="2"/>
      <c r="C22" s="5"/>
      <c r="D22" s="197"/>
      <c r="E22" s="197"/>
      <c r="G22" s="59"/>
    </row>
    <row r="23" spans="2:17" ht="13.5">
      <c r="B23" s="349" t="s">
        <v>101</v>
      </c>
      <c r="C23" s="358"/>
      <c r="D23" s="358"/>
      <c r="E23" s="358"/>
      <c r="G23" s="59"/>
    </row>
    <row r="24" spans="2:17" ht="16.5" customHeight="1" thickBot="1">
      <c r="B24" s="348" t="s">
        <v>102</v>
      </c>
      <c r="C24" s="359"/>
      <c r="D24" s="359"/>
      <c r="E24" s="359"/>
    </row>
    <row r="25" spans="2:17" ht="13.5" thickBot="1">
      <c r="B25" s="66"/>
      <c r="C25" s="115" t="s">
        <v>2</v>
      </c>
      <c r="D25" s="282" t="s">
        <v>199</v>
      </c>
      <c r="E25" s="253" t="s">
        <v>206</v>
      </c>
    </row>
    <row r="26" spans="2:17" ht="13">
      <c r="B26" s="72" t="s">
        <v>15</v>
      </c>
      <c r="C26" s="73" t="s">
        <v>16</v>
      </c>
      <c r="D26" s="199">
        <v>697684.36</v>
      </c>
      <c r="E26" s="200">
        <v>1206305.8599999999</v>
      </c>
      <c r="G26" s="60"/>
    </row>
    <row r="27" spans="2:17" ht="13">
      <c r="B27" s="6" t="s">
        <v>17</v>
      </c>
      <c r="C27" s="7" t="s">
        <v>108</v>
      </c>
      <c r="D27" s="201">
        <v>441402.44</v>
      </c>
      <c r="E27" s="202">
        <v>89231.45</v>
      </c>
      <c r="F27" s="59"/>
      <c r="G27" s="148"/>
      <c r="H27" s="147"/>
      <c r="I27" s="59"/>
      <c r="J27" s="60"/>
    </row>
    <row r="28" spans="2:17" ht="13">
      <c r="B28" s="6" t="s">
        <v>18</v>
      </c>
      <c r="C28" s="7" t="s">
        <v>19</v>
      </c>
      <c r="D28" s="201">
        <v>593252.79</v>
      </c>
      <c r="E28" s="203">
        <v>344035.99</v>
      </c>
      <c r="F28" s="59"/>
      <c r="G28" s="147"/>
      <c r="H28" s="147"/>
      <c r="I28" s="59"/>
      <c r="J28" s="60"/>
    </row>
    <row r="29" spans="2:17" ht="13">
      <c r="B29" s="116" t="s">
        <v>4</v>
      </c>
      <c r="C29" s="109" t="s">
        <v>20</v>
      </c>
      <c r="D29" s="204">
        <v>593252.79</v>
      </c>
      <c r="E29" s="205">
        <v>344035.99</v>
      </c>
      <c r="F29" s="59"/>
      <c r="G29" s="147"/>
      <c r="H29" s="147"/>
      <c r="I29" s="59"/>
      <c r="J29" s="60"/>
    </row>
    <row r="30" spans="2:17" ht="13">
      <c r="B30" s="116" t="s">
        <v>6</v>
      </c>
      <c r="C30" s="109" t="s">
        <v>21</v>
      </c>
      <c r="D30" s="204">
        <v>0</v>
      </c>
      <c r="E30" s="205">
        <v>0</v>
      </c>
      <c r="F30" s="59"/>
      <c r="G30" s="147"/>
      <c r="H30" s="147"/>
      <c r="I30" s="59"/>
      <c r="J30" s="60"/>
      <c r="Q30" s="151"/>
    </row>
    <row r="31" spans="2:17" ht="13">
      <c r="B31" s="116" t="s">
        <v>8</v>
      </c>
      <c r="C31" s="109" t="s">
        <v>22</v>
      </c>
      <c r="D31" s="204">
        <v>0</v>
      </c>
      <c r="E31" s="205">
        <v>0</v>
      </c>
      <c r="F31" s="59"/>
      <c r="G31" s="147"/>
      <c r="H31" s="147"/>
      <c r="I31" s="59"/>
      <c r="J31" s="60"/>
    </row>
    <row r="32" spans="2:17" ht="13">
      <c r="B32" s="70" t="s">
        <v>23</v>
      </c>
      <c r="C32" s="8" t="s">
        <v>24</v>
      </c>
      <c r="D32" s="201">
        <v>151850.35</v>
      </c>
      <c r="E32" s="203">
        <v>254804.54</v>
      </c>
      <c r="F32" s="59"/>
      <c r="G32" s="148"/>
      <c r="H32" s="147"/>
      <c r="I32" s="59"/>
      <c r="J32" s="60"/>
    </row>
    <row r="33" spans="2:17" ht="13">
      <c r="B33" s="116" t="s">
        <v>4</v>
      </c>
      <c r="C33" s="109" t="s">
        <v>25</v>
      </c>
      <c r="D33" s="204">
        <v>149950.99</v>
      </c>
      <c r="E33" s="205">
        <v>253175.85</v>
      </c>
      <c r="F33" s="59"/>
      <c r="G33" s="147"/>
      <c r="H33" s="147"/>
      <c r="I33" s="59"/>
      <c r="J33" s="60"/>
    </row>
    <row r="34" spans="2:17" ht="13">
      <c r="B34" s="116" t="s">
        <v>6</v>
      </c>
      <c r="C34" s="109" t="s">
        <v>26</v>
      </c>
      <c r="D34" s="204">
        <v>69.350000000000009</v>
      </c>
      <c r="E34" s="205">
        <v>0</v>
      </c>
      <c r="F34" s="59"/>
      <c r="G34" s="147"/>
      <c r="H34" s="147"/>
      <c r="I34" s="59"/>
      <c r="J34" s="60"/>
      <c r="Q34" s="107"/>
    </row>
    <row r="35" spans="2:17" ht="13">
      <c r="B35" s="116" t="s">
        <v>8</v>
      </c>
      <c r="C35" s="109" t="s">
        <v>27</v>
      </c>
      <c r="D35" s="204">
        <v>1829.89</v>
      </c>
      <c r="E35" s="205">
        <v>1628.66</v>
      </c>
      <c r="F35" s="59"/>
      <c r="G35" s="147"/>
      <c r="H35" s="147"/>
      <c r="I35" s="59"/>
      <c r="J35" s="60"/>
    </row>
    <row r="36" spans="2:17" ht="13">
      <c r="B36" s="116" t="s">
        <v>9</v>
      </c>
      <c r="C36" s="109" t="s">
        <v>28</v>
      </c>
      <c r="D36" s="204">
        <v>0</v>
      </c>
      <c r="E36" s="205">
        <v>0</v>
      </c>
      <c r="F36" s="59"/>
      <c r="G36" s="147"/>
      <c r="H36" s="147"/>
      <c r="I36" s="59"/>
      <c r="J36" s="60"/>
    </row>
    <row r="37" spans="2:17" ht="25.5">
      <c r="B37" s="116" t="s">
        <v>29</v>
      </c>
      <c r="C37" s="109" t="s">
        <v>30</v>
      </c>
      <c r="D37" s="204">
        <v>0</v>
      </c>
      <c r="E37" s="205">
        <v>0</v>
      </c>
      <c r="F37" s="59"/>
      <c r="G37" s="147"/>
      <c r="H37" s="147"/>
      <c r="I37" s="59"/>
      <c r="J37" s="60"/>
    </row>
    <row r="38" spans="2:17" ht="13">
      <c r="B38" s="116" t="s">
        <v>31</v>
      </c>
      <c r="C38" s="109" t="s">
        <v>32</v>
      </c>
      <c r="D38" s="204">
        <v>0</v>
      </c>
      <c r="E38" s="205">
        <v>0</v>
      </c>
      <c r="F38" s="59"/>
      <c r="G38" s="147"/>
      <c r="H38" s="147"/>
      <c r="I38" s="59"/>
      <c r="J38" s="60"/>
    </row>
    <row r="39" spans="2:17" ht="13">
      <c r="B39" s="117" t="s">
        <v>33</v>
      </c>
      <c r="C39" s="118" t="s">
        <v>34</v>
      </c>
      <c r="D39" s="206">
        <v>0.12</v>
      </c>
      <c r="E39" s="207">
        <v>0.03</v>
      </c>
      <c r="F39" s="59"/>
      <c r="G39" s="147"/>
      <c r="H39" s="147"/>
      <c r="I39" s="59"/>
      <c r="J39" s="60"/>
    </row>
    <row r="40" spans="2:17" ht="13.5" thickBot="1">
      <c r="B40" s="74" t="s">
        <v>35</v>
      </c>
      <c r="C40" s="75" t="s">
        <v>36</v>
      </c>
      <c r="D40" s="208">
        <v>67219.06</v>
      </c>
      <c r="E40" s="209">
        <v>52088.05</v>
      </c>
      <c r="G40" s="60"/>
      <c r="H40" s="59"/>
      <c r="I40" s="59"/>
      <c r="J40" s="59"/>
    </row>
    <row r="41" spans="2:17" ht="13.5" thickBot="1">
      <c r="B41" s="76" t="s">
        <v>37</v>
      </c>
      <c r="C41" s="77" t="s">
        <v>38</v>
      </c>
      <c r="D41" s="210">
        <v>1206305.8600000001</v>
      </c>
      <c r="E41" s="211">
        <v>1347625.36</v>
      </c>
      <c r="F41" s="62"/>
      <c r="G41" s="60"/>
    </row>
    <row r="42" spans="2:17" ht="13">
      <c r="B42" s="71"/>
      <c r="C42" s="71"/>
      <c r="D42" s="105"/>
      <c r="E42" s="105"/>
      <c r="F42" s="62"/>
      <c r="G42" s="54"/>
    </row>
    <row r="43" spans="2:17" ht="13.5">
      <c r="B43" s="349" t="s">
        <v>60</v>
      </c>
      <c r="C43" s="350"/>
      <c r="D43" s="350"/>
      <c r="E43" s="350"/>
      <c r="G43" s="59"/>
    </row>
    <row r="44" spans="2:17" ht="15.75" customHeight="1" thickBot="1">
      <c r="B44" s="348" t="s">
        <v>118</v>
      </c>
      <c r="C44" s="351"/>
      <c r="D44" s="351"/>
      <c r="E44" s="351"/>
      <c r="G44" s="59"/>
    </row>
    <row r="45" spans="2:17" ht="13.5" thickBot="1">
      <c r="B45" s="66"/>
      <c r="C45" s="19" t="s">
        <v>39</v>
      </c>
      <c r="D45" s="282" t="s">
        <v>199</v>
      </c>
      <c r="E45" s="253" t="s">
        <v>206</v>
      </c>
      <c r="G45" s="59"/>
      <c r="H45" s="172"/>
      <c r="I45" s="172"/>
    </row>
    <row r="46" spans="2:17" ht="13">
      <c r="B46" s="10" t="s">
        <v>18</v>
      </c>
      <c r="C46" s="20" t="s">
        <v>109</v>
      </c>
      <c r="D46" s="212"/>
      <c r="E46" s="213"/>
      <c r="G46" s="59"/>
      <c r="H46" s="172"/>
      <c r="I46" s="172"/>
    </row>
    <row r="47" spans="2:17">
      <c r="B47" s="119" t="s">
        <v>4</v>
      </c>
      <c r="C47" s="109" t="s">
        <v>40</v>
      </c>
      <c r="D47" s="214">
        <v>68479.989700000006</v>
      </c>
      <c r="E47" s="285">
        <v>110588.08225080442</v>
      </c>
      <c r="G47" s="59"/>
    </row>
    <row r="48" spans="2:17">
      <c r="B48" s="120" t="s">
        <v>6</v>
      </c>
      <c r="C48" s="118" t="s">
        <v>41</v>
      </c>
      <c r="D48" s="214">
        <v>110588.08225080442</v>
      </c>
      <c r="E48" s="285">
        <v>118454.5943</v>
      </c>
      <c r="G48" s="127"/>
    </row>
    <row r="49" spans="2:7" ht="13">
      <c r="B49" s="91" t="s">
        <v>23</v>
      </c>
      <c r="C49" s="93" t="s">
        <v>110</v>
      </c>
      <c r="D49" s="217"/>
      <c r="E49" s="218"/>
    </row>
    <row r="50" spans="2:7">
      <c r="B50" s="119" t="s">
        <v>4</v>
      </c>
      <c r="C50" s="109" t="s">
        <v>40</v>
      </c>
      <c r="D50" s="214">
        <v>10.1881</v>
      </c>
      <c r="E50" s="258">
        <v>10.908100000000001</v>
      </c>
      <c r="G50" s="107"/>
    </row>
    <row r="51" spans="2:7">
      <c r="B51" s="119" t="s">
        <v>6</v>
      </c>
      <c r="C51" s="109" t="s">
        <v>111</v>
      </c>
      <c r="D51" s="214">
        <v>10.1881</v>
      </c>
      <c r="E51" s="289">
        <v>10.9056</v>
      </c>
      <c r="G51" s="107"/>
    </row>
    <row r="52" spans="2:7">
      <c r="B52" s="119" t="s">
        <v>8</v>
      </c>
      <c r="C52" s="109" t="s">
        <v>112</v>
      </c>
      <c r="D52" s="214">
        <v>10.911900000000001</v>
      </c>
      <c r="E52" s="289">
        <v>11.3771</v>
      </c>
    </row>
    <row r="53" spans="2:7" ht="13" thickBot="1">
      <c r="B53" s="121" t="s">
        <v>9</v>
      </c>
      <c r="C53" s="122" t="s">
        <v>41</v>
      </c>
      <c r="D53" s="220">
        <v>10.908100000000001</v>
      </c>
      <c r="E53" s="290">
        <v>11.376700000000001</v>
      </c>
    </row>
    <row r="54" spans="2:7">
      <c r="B54" s="85"/>
      <c r="C54" s="86"/>
      <c r="D54" s="222"/>
      <c r="E54" s="222"/>
    </row>
    <row r="55" spans="2:7" ht="13.5">
      <c r="B55" s="349" t="s">
        <v>62</v>
      </c>
      <c r="C55" s="354"/>
      <c r="D55" s="354"/>
      <c r="E55" s="354"/>
    </row>
    <row r="56" spans="2:7" ht="16.5" customHeight="1" thickBot="1">
      <c r="B56" s="348" t="s">
        <v>113</v>
      </c>
      <c r="C56" s="355"/>
      <c r="D56" s="355"/>
      <c r="E56" s="355"/>
    </row>
    <row r="57" spans="2:7" ht="21.5" thickBot="1">
      <c r="B57" s="343" t="s">
        <v>42</v>
      </c>
      <c r="C57" s="344"/>
      <c r="D57" s="223" t="s">
        <v>119</v>
      </c>
      <c r="E57" s="224" t="s">
        <v>114</v>
      </c>
    </row>
    <row r="58" spans="2:7" ht="13">
      <c r="B58" s="14" t="s">
        <v>18</v>
      </c>
      <c r="C58" s="94" t="s">
        <v>43</v>
      </c>
      <c r="D58" s="225">
        <f>SUM(D59:D70)</f>
        <v>1355448.0899999999</v>
      </c>
      <c r="E58" s="226">
        <f>D58/E21</f>
        <v>1.0058048254598</v>
      </c>
    </row>
    <row r="59" spans="2:7" ht="25">
      <c r="B59" s="15" t="s">
        <v>4</v>
      </c>
      <c r="C59" s="9" t="s">
        <v>44</v>
      </c>
      <c r="D59" s="227">
        <v>0</v>
      </c>
      <c r="E59" s="228">
        <v>0</v>
      </c>
    </row>
    <row r="60" spans="2:7" ht="24" customHeight="1">
      <c r="B60" s="11" t="s">
        <v>6</v>
      </c>
      <c r="C60" s="4" t="s">
        <v>45</v>
      </c>
      <c r="D60" s="229">
        <v>0</v>
      </c>
      <c r="E60" s="230">
        <v>0</v>
      </c>
    </row>
    <row r="61" spans="2:7">
      <c r="B61" s="11" t="s">
        <v>8</v>
      </c>
      <c r="C61" s="4" t="s">
        <v>46</v>
      </c>
      <c r="D61" s="229">
        <v>0</v>
      </c>
      <c r="E61" s="230">
        <v>0</v>
      </c>
    </row>
    <row r="62" spans="2:7">
      <c r="B62" s="11" t="s">
        <v>9</v>
      </c>
      <c r="C62" s="4" t="s">
        <v>47</v>
      </c>
      <c r="D62" s="229">
        <v>0</v>
      </c>
      <c r="E62" s="230">
        <f>D62/E21</f>
        <v>0</v>
      </c>
    </row>
    <row r="63" spans="2:7">
      <c r="B63" s="11" t="s">
        <v>29</v>
      </c>
      <c r="C63" s="4" t="s">
        <v>48</v>
      </c>
      <c r="D63" s="229">
        <v>0</v>
      </c>
      <c r="E63" s="230">
        <v>0</v>
      </c>
    </row>
    <row r="64" spans="2:7">
      <c r="B64" s="15" t="s">
        <v>31</v>
      </c>
      <c r="C64" s="9" t="s">
        <v>49</v>
      </c>
      <c r="D64" s="281">
        <v>1271032.7</v>
      </c>
      <c r="E64" s="228">
        <f>D64/E21</f>
        <v>0.94316472346587488</v>
      </c>
      <c r="G64" s="59"/>
    </row>
    <row r="65" spans="2:8">
      <c r="B65" s="15" t="s">
        <v>33</v>
      </c>
      <c r="C65" s="9" t="s">
        <v>115</v>
      </c>
      <c r="D65" s="227">
        <v>0</v>
      </c>
      <c r="E65" s="228">
        <v>0</v>
      </c>
    </row>
    <row r="66" spans="2:8">
      <c r="B66" s="15" t="s">
        <v>50</v>
      </c>
      <c r="C66" s="9" t="s">
        <v>51</v>
      </c>
      <c r="D66" s="227">
        <v>0</v>
      </c>
      <c r="E66" s="228">
        <v>0</v>
      </c>
    </row>
    <row r="67" spans="2:8">
      <c r="B67" s="11" t="s">
        <v>52</v>
      </c>
      <c r="C67" s="4" t="s">
        <v>53</v>
      </c>
      <c r="D67" s="229">
        <v>0</v>
      </c>
      <c r="E67" s="230">
        <v>0</v>
      </c>
      <c r="G67" s="59"/>
    </row>
    <row r="68" spans="2:8">
      <c r="B68" s="11" t="s">
        <v>54</v>
      </c>
      <c r="C68" s="4" t="s">
        <v>55</v>
      </c>
      <c r="D68" s="229">
        <v>0</v>
      </c>
      <c r="E68" s="230">
        <v>0</v>
      </c>
      <c r="G68" s="59"/>
    </row>
    <row r="69" spans="2:8">
      <c r="B69" s="11" t="s">
        <v>56</v>
      </c>
      <c r="C69" s="4" t="s">
        <v>57</v>
      </c>
      <c r="D69" s="260">
        <v>84415.39</v>
      </c>
      <c r="E69" s="230">
        <f>D69/E21</f>
        <v>6.2640101993925085E-2</v>
      </c>
    </row>
    <row r="70" spans="2:8">
      <c r="B70" s="87" t="s">
        <v>58</v>
      </c>
      <c r="C70" s="88" t="s">
        <v>59</v>
      </c>
      <c r="D70" s="232">
        <v>0</v>
      </c>
      <c r="E70" s="233">
        <v>0</v>
      </c>
    </row>
    <row r="71" spans="2:8" ht="13">
      <c r="B71" s="91" t="s">
        <v>23</v>
      </c>
      <c r="C71" s="8" t="s">
        <v>61</v>
      </c>
      <c r="D71" s="234">
        <f>E13</f>
        <v>223.72</v>
      </c>
      <c r="E71" s="235">
        <f>D71/E21</f>
        <v>1.66010529810748E-4</v>
      </c>
    </row>
    <row r="72" spans="2:8" ht="13">
      <c r="B72" s="89" t="s">
        <v>60</v>
      </c>
      <c r="C72" s="90" t="s">
        <v>63</v>
      </c>
      <c r="D72" s="236">
        <f>E14</f>
        <v>0</v>
      </c>
      <c r="E72" s="237">
        <f>D72/E21</f>
        <v>0</v>
      </c>
    </row>
    <row r="73" spans="2:8" ht="13">
      <c r="B73" s="16" t="s">
        <v>62</v>
      </c>
      <c r="C73" s="17" t="s">
        <v>65</v>
      </c>
      <c r="D73" s="238">
        <f>E17</f>
        <v>8046.45</v>
      </c>
      <c r="E73" s="239">
        <f>D73/E21</f>
        <v>5.9708359896106442E-3</v>
      </c>
    </row>
    <row r="74" spans="2:8" ht="13">
      <c r="B74" s="91" t="s">
        <v>64</v>
      </c>
      <c r="C74" s="8" t="s">
        <v>66</v>
      </c>
      <c r="D74" s="234">
        <f>D58+D71+D72-D73</f>
        <v>1347625.3599999999</v>
      </c>
      <c r="E74" s="235">
        <f>E58+E71+E72-E73</f>
        <v>1</v>
      </c>
    </row>
    <row r="75" spans="2:8">
      <c r="B75" s="11" t="s">
        <v>4</v>
      </c>
      <c r="C75" s="4" t="s">
        <v>67</v>
      </c>
      <c r="D75" s="229">
        <f>D74-D77</f>
        <v>1347625.3599999999</v>
      </c>
      <c r="E75" s="230">
        <f>D75/E21</f>
        <v>1</v>
      </c>
      <c r="G75" s="59"/>
      <c r="H75" s="107"/>
    </row>
    <row r="76" spans="2:8">
      <c r="B76" s="11" t="s">
        <v>6</v>
      </c>
      <c r="C76" s="4" t="s">
        <v>116</v>
      </c>
      <c r="D76" s="229">
        <v>0</v>
      </c>
      <c r="E76" s="230">
        <f>D76/E21</f>
        <v>0</v>
      </c>
      <c r="G76" s="59"/>
      <c r="H76" s="107"/>
    </row>
    <row r="77" spans="2:8" ht="13" thickBot="1">
      <c r="B77" s="12" t="s">
        <v>8</v>
      </c>
      <c r="C77" s="13" t="s">
        <v>117</v>
      </c>
      <c r="D77" s="240">
        <v>0</v>
      </c>
      <c r="E77" s="241">
        <f>D77/E21</f>
        <v>0</v>
      </c>
    </row>
    <row r="78" spans="2:8">
      <c r="B78" s="1"/>
      <c r="C78" s="1"/>
      <c r="D78" s="180"/>
      <c r="E78" s="180"/>
    </row>
    <row r="79" spans="2:8">
      <c r="B79" s="1"/>
      <c r="C79" s="1"/>
      <c r="D79" s="180"/>
      <c r="E79" s="180"/>
    </row>
    <row r="80" spans="2:8">
      <c r="B80" s="1"/>
      <c r="C80" s="1"/>
      <c r="D80" s="180"/>
      <c r="E80" s="180"/>
    </row>
    <row r="81" spans="2:5">
      <c r="B81" s="1"/>
      <c r="C81" s="1"/>
      <c r="D81" s="180"/>
      <c r="E81" s="180"/>
    </row>
  </sheetData>
  <mergeCells count="14">
    <mergeCell ref="B56:E56"/>
    <mergeCell ref="B57:C57"/>
    <mergeCell ref="B21:C21"/>
    <mergeCell ref="B23:E23"/>
    <mergeCell ref="B24:E24"/>
    <mergeCell ref="B43:E43"/>
    <mergeCell ref="B44:E44"/>
    <mergeCell ref="B55:E55"/>
    <mergeCell ref="B9:E9"/>
    <mergeCell ref="B2:E2"/>
    <mergeCell ref="B3:E3"/>
    <mergeCell ref="B5:E5"/>
    <mergeCell ref="B6:E6"/>
    <mergeCell ref="B8:E8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  <headerFooter>
    <oddHeader>&amp;C&amp;"Calibri"&amp;10&amp;K000000Confidential&amp;1#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Arkusz14">
    <pageSetUpPr fitToPage="1"/>
  </sheetPr>
  <dimension ref="A1:Q81"/>
  <sheetViews>
    <sheetView zoomScale="80" zoomScaleNormal="80" workbookViewId="0">
      <selection activeCell="G16" sqref="G16"/>
    </sheetView>
  </sheetViews>
  <sheetFormatPr defaultRowHeight="12.5"/>
  <cols>
    <col min="1" max="1" width="9.1796875" style="18"/>
    <col min="2" max="2" width="5.26953125" style="18" bestFit="1" customWidth="1"/>
    <col min="3" max="3" width="75.453125" style="18" customWidth="1"/>
    <col min="4" max="5" width="17.81640625" style="107" customWidth="1"/>
    <col min="6" max="6" width="7.453125" customWidth="1"/>
    <col min="7" max="7" width="17.26953125" customWidth="1"/>
    <col min="8" max="8" width="20.453125" customWidth="1"/>
    <col min="9" max="9" width="13.26953125" customWidth="1"/>
    <col min="10" max="10" width="13.54296875" customWidth="1"/>
    <col min="11" max="11" width="15.7265625" customWidth="1"/>
    <col min="12" max="12" width="12.453125" customWidth="1"/>
  </cols>
  <sheetData>
    <row r="1" spans="2:12">
      <c r="B1" s="1"/>
      <c r="C1" s="1"/>
      <c r="D1" s="180"/>
      <c r="E1" s="180"/>
    </row>
    <row r="2" spans="2:12" ht="15.5">
      <c r="B2" s="345" t="s">
        <v>0</v>
      </c>
      <c r="C2" s="345"/>
      <c r="D2" s="345"/>
      <c r="E2" s="345"/>
      <c r="L2" s="59"/>
    </row>
    <row r="3" spans="2:12" ht="15.5">
      <c r="B3" s="345" t="s">
        <v>205</v>
      </c>
      <c r="C3" s="345"/>
      <c r="D3" s="345"/>
      <c r="E3" s="345"/>
    </row>
    <row r="4" spans="2:12" ht="14">
      <c r="B4" s="65"/>
      <c r="C4" s="65"/>
      <c r="D4" s="181"/>
      <c r="E4" s="181"/>
    </row>
    <row r="5" spans="2:12" ht="21" customHeight="1">
      <c r="B5" s="346" t="s">
        <v>1</v>
      </c>
      <c r="C5" s="346"/>
      <c r="D5" s="346"/>
      <c r="E5" s="346"/>
    </row>
    <row r="6" spans="2:12" ht="14">
      <c r="B6" s="347" t="s">
        <v>136</v>
      </c>
      <c r="C6" s="347"/>
      <c r="D6" s="347"/>
      <c r="E6" s="347"/>
    </row>
    <row r="7" spans="2:12" ht="14">
      <c r="B7" s="67"/>
      <c r="C7" s="67"/>
      <c r="D7" s="182"/>
      <c r="E7" s="182"/>
    </row>
    <row r="8" spans="2:12" ht="13.5">
      <c r="B8" s="349" t="s">
        <v>18</v>
      </c>
      <c r="C8" s="354"/>
      <c r="D8" s="354"/>
      <c r="E8" s="354"/>
    </row>
    <row r="9" spans="2:12" ht="16" thickBot="1">
      <c r="B9" s="348" t="s">
        <v>100</v>
      </c>
      <c r="C9" s="348"/>
      <c r="D9" s="348"/>
      <c r="E9" s="348"/>
    </row>
    <row r="10" spans="2:12" ht="13.5" thickBot="1">
      <c r="B10" s="66"/>
      <c r="C10" s="61" t="s">
        <v>2</v>
      </c>
      <c r="D10" s="282" t="s">
        <v>199</v>
      </c>
      <c r="E10" s="253" t="s">
        <v>206</v>
      </c>
      <c r="G10" s="59"/>
    </row>
    <row r="11" spans="2:12" ht="13">
      <c r="B11" s="68" t="s">
        <v>3</v>
      </c>
      <c r="C11" s="20" t="s">
        <v>106</v>
      </c>
      <c r="D11" s="242">
        <v>13324638.989999998</v>
      </c>
      <c r="E11" s="243">
        <f>SUM(E12:E14)</f>
        <v>12634485.880000001</v>
      </c>
    </row>
    <row r="12" spans="2:12">
      <c r="B12" s="108" t="s">
        <v>4</v>
      </c>
      <c r="C12" s="144" t="s">
        <v>5</v>
      </c>
      <c r="D12" s="244">
        <v>13318466.699999999</v>
      </c>
      <c r="E12" s="245">
        <v>12625536.640000001</v>
      </c>
      <c r="H12" s="59"/>
    </row>
    <row r="13" spans="2:12">
      <c r="B13" s="108" t="s">
        <v>6</v>
      </c>
      <c r="C13" s="144" t="s">
        <v>7</v>
      </c>
      <c r="D13" s="244">
        <v>0</v>
      </c>
      <c r="E13" s="245">
        <v>897.61</v>
      </c>
      <c r="H13" s="59"/>
    </row>
    <row r="14" spans="2:12">
      <c r="B14" s="108" t="s">
        <v>8</v>
      </c>
      <c r="C14" s="144" t="s">
        <v>10</v>
      </c>
      <c r="D14" s="244">
        <v>6172.29</v>
      </c>
      <c r="E14" s="245">
        <f>E15</f>
        <v>8051.63</v>
      </c>
      <c r="H14" s="59"/>
    </row>
    <row r="15" spans="2:12">
      <c r="B15" s="108" t="s">
        <v>103</v>
      </c>
      <c r="C15" s="144" t="s">
        <v>11</v>
      </c>
      <c r="D15" s="244">
        <v>6172.29</v>
      </c>
      <c r="E15" s="245">
        <v>8051.63</v>
      </c>
      <c r="H15" s="59"/>
    </row>
    <row r="16" spans="2:12">
      <c r="B16" s="111" t="s">
        <v>104</v>
      </c>
      <c r="C16" s="145" t="s">
        <v>12</v>
      </c>
      <c r="D16" s="246">
        <v>0</v>
      </c>
      <c r="E16" s="247">
        <v>0</v>
      </c>
      <c r="H16" s="59"/>
    </row>
    <row r="17" spans="2:17" ht="13">
      <c r="B17" s="6" t="s">
        <v>13</v>
      </c>
      <c r="C17" s="130" t="s">
        <v>65</v>
      </c>
      <c r="D17" s="248">
        <v>2165.7399999999998</v>
      </c>
      <c r="E17" s="249">
        <f>E18</f>
        <v>3913.72</v>
      </c>
      <c r="H17" s="59"/>
    </row>
    <row r="18" spans="2:17">
      <c r="B18" s="108" t="s">
        <v>4</v>
      </c>
      <c r="C18" s="144" t="s">
        <v>11</v>
      </c>
      <c r="D18" s="246">
        <v>2165.7399999999998</v>
      </c>
      <c r="E18" s="247">
        <v>3913.72</v>
      </c>
    </row>
    <row r="19" spans="2:17" ht="15" customHeight="1">
      <c r="B19" s="108" t="s">
        <v>6</v>
      </c>
      <c r="C19" s="144" t="s">
        <v>105</v>
      </c>
      <c r="D19" s="244">
        <v>0</v>
      </c>
      <c r="E19" s="245">
        <v>0</v>
      </c>
    </row>
    <row r="20" spans="2:17" ht="13" thickBot="1">
      <c r="B20" s="113" t="s">
        <v>8</v>
      </c>
      <c r="C20" s="114" t="s">
        <v>14</v>
      </c>
      <c r="D20" s="250">
        <v>0</v>
      </c>
      <c r="E20" s="251">
        <v>0</v>
      </c>
    </row>
    <row r="21" spans="2:17" ht="13.5" thickBot="1">
      <c r="B21" s="356" t="s">
        <v>107</v>
      </c>
      <c r="C21" s="357"/>
      <c r="D21" s="252">
        <v>13322473.249999998</v>
      </c>
      <c r="E21" s="211">
        <f>E11-E17</f>
        <v>12630572.16</v>
      </c>
      <c r="F21" s="62"/>
      <c r="G21" s="62"/>
      <c r="H21" s="103"/>
      <c r="J21" s="137"/>
      <c r="K21" s="103"/>
    </row>
    <row r="22" spans="2:17">
      <c r="B22" s="2"/>
      <c r="C22" s="5"/>
      <c r="D22" s="197"/>
      <c r="E22" s="198"/>
      <c r="G22" s="59"/>
    </row>
    <row r="23" spans="2:17" ht="13.5">
      <c r="B23" s="349" t="s">
        <v>101</v>
      </c>
      <c r="C23" s="358"/>
      <c r="D23" s="358"/>
      <c r="E23" s="358"/>
      <c r="G23" s="59"/>
    </row>
    <row r="24" spans="2:17" ht="15.75" customHeight="1" thickBot="1">
      <c r="B24" s="348" t="s">
        <v>102</v>
      </c>
      <c r="C24" s="359"/>
      <c r="D24" s="359"/>
      <c r="E24" s="359"/>
    </row>
    <row r="25" spans="2:17" ht="13.5" thickBot="1">
      <c r="B25" s="66"/>
      <c r="C25" s="115" t="s">
        <v>2</v>
      </c>
      <c r="D25" s="282" t="s">
        <v>199</v>
      </c>
      <c r="E25" s="253" t="s">
        <v>206</v>
      </c>
      <c r="G25" s="106"/>
      <c r="K25" s="107"/>
      <c r="Q25" s="107"/>
    </row>
    <row r="26" spans="2:17" ht="13">
      <c r="B26" s="72" t="s">
        <v>15</v>
      </c>
      <c r="C26" s="73" t="s">
        <v>16</v>
      </c>
      <c r="D26" s="199">
        <v>11672473.51</v>
      </c>
      <c r="E26" s="200">
        <v>13322473.25</v>
      </c>
      <c r="G26" s="60"/>
    </row>
    <row r="27" spans="2:17" ht="13">
      <c r="B27" s="6" t="s">
        <v>17</v>
      </c>
      <c r="C27" s="7" t="s">
        <v>108</v>
      </c>
      <c r="D27" s="201">
        <v>-723657.57999999984</v>
      </c>
      <c r="E27" s="202">
        <v>-928546.77</v>
      </c>
      <c r="F27" s="59"/>
      <c r="G27" s="101"/>
      <c r="H27" s="147"/>
      <c r="I27" s="147"/>
      <c r="J27" s="101"/>
    </row>
    <row r="28" spans="2:17" ht="13">
      <c r="B28" s="6" t="s">
        <v>18</v>
      </c>
      <c r="C28" s="7" t="s">
        <v>19</v>
      </c>
      <c r="D28" s="201">
        <v>745595.16999999993</v>
      </c>
      <c r="E28" s="203">
        <v>741596.11</v>
      </c>
      <c r="F28" s="59"/>
      <c r="G28" s="101"/>
      <c r="H28" s="147"/>
      <c r="I28" s="147"/>
      <c r="J28" s="101"/>
    </row>
    <row r="29" spans="2:17">
      <c r="B29" s="116" t="s">
        <v>4</v>
      </c>
      <c r="C29" s="109" t="s">
        <v>20</v>
      </c>
      <c r="D29" s="204">
        <v>730046.58</v>
      </c>
      <c r="E29" s="205">
        <v>699678.68</v>
      </c>
      <c r="F29" s="59"/>
      <c r="G29" s="101"/>
      <c r="H29" s="147"/>
      <c r="I29" s="147"/>
      <c r="J29" s="101"/>
    </row>
    <row r="30" spans="2:17">
      <c r="B30" s="116" t="s">
        <v>6</v>
      </c>
      <c r="C30" s="109" t="s">
        <v>21</v>
      </c>
      <c r="D30" s="204">
        <v>0</v>
      </c>
      <c r="E30" s="205">
        <v>0</v>
      </c>
      <c r="F30" s="59"/>
      <c r="G30" s="101"/>
      <c r="H30" s="147"/>
      <c r="I30" s="147"/>
      <c r="J30" s="101"/>
    </row>
    <row r="31" spans="2:17">
      <c r="B31" s="116" t="s">
        <v>8</v>
      </c>
      <c r="C31" s="109" t="s">
        <v>22</v>
      </c>
      <c r="D31" s="204">
        <v>15548.59</v>
      </c>
      <c r="E31" s="205">
        <v>41917.43</v>
      </c>
      <c r="F31" s="59"/>
      <c r="G31" s="101"/>
      <c r="H31" s="147"/>
      <c r="I31" s="147"/>
      <c r="J31" s="101"/>
    </row>
    <row r="32" spans="2:17" ht="13">
      <c r="B32" s="70" t="s">
        <v>23</v>
      </c>
      <c r="C32" s="8" t="s">
        <v>24</v>
      </c>
      <c r="D32" s="201">
        <v>1469252.7499999998</v>
      </c>
      <c r="E32" s="203">
        <v>1670142.88</v>
      </c>
      <c r="F32" s="59"/>
      <c r="G32" s="101"/>
      <c r="H32" s="147"/>
      <c r="I32" s="147"/>
      <c r="J32" s="101"/>
    </row>
    <row r="33" spans="2:10">
      <c r="B33" s="116" t="s">
        <v>4</v>
      </c>
      <c r="C33" s="109" t="s">
        <v>25</v>
      </c>
      <c r="D33" s="204">
        <v>1062641.3999999999</v>
      </c>
      <c r="E33" s="205">
        <v>1374271.6</v>
      </c>
      <c r="F33" s="59"/>
      <c r="G33" s="101"/>
      <c r="H33" s="147"/>
      <c r="I33" s="147"/>
      <c r="J33" s="101"/>
    </row>
    <row r="34" spans="2:10">
      <c r="B34" s="116" t="s">
        <v>6</v>
      </c>
      <c r="C34" s="109" t="s">
        <v>26</v>
      </c>
      <c r="D34" s="204">
        <v>89355.21</v>
      </c>
      <c r="E34" s="205">
        <v>54509.18</v>
      </c>
      <c r="F34" s="59"/>
      <c r="G34" s="101"/>
      <c r="H34" s="147"/>
      <c r="I34" s="147"/>
      <c r="J34" s="101"/>
    </row>
    <row r="35" spans="2:10">
      <c r="B35" s="116" t="s">
        <v>8</v>
      </c>
      <c r="C35" s="109" t="s">
        <v>27</v>
      </c>
      <c r="D35" s="204">
        <v>57451.42</v>
      </c>
      <c r="E35" s="205">
        <v>54717.46</v>
      </c>
      <c r="F35" s="59"/>
      <c r="G35" s="101"/>
      <c r="H35" s="147"/>
      <c r="I35" s="147"/>
      <c r="J35" s="101"/>
    </row>
    <row r="36" spans="2:10">
      <c r="B36" s="116" t="s">
        <v>9</v>
      </c>
      <c r="C36" s="109" t="s">
        <v>28</v>
      </c>
      <c r="D36" s="204">
        <v>0</v>
      </c>
      <c r="E36" s="205">
        <v>0</v>
      </c>
      <c r="F36" s="59"/>
      <c r="G36" s="101"/>
      <c r="H36" s="147"/>
      <c r="I36" s="147"/>
      <c r="J36" s="101"/>
    </row>
    <row r="37" spans="2:10" ht="25">
      <c r="B37" s="116" t="s">
        <v>29</v>
      </c>
      <c r="C37" s="109" t="s">
        <v>30</v>
      </c>
      <c r="D37" s="204">
        <v>178374.78</v>
      </c>
      <c r="E37" s="205">
        <v>186644.64</v>
      </c>
      <c r="F37" s="59"/>
      <c r="G37" s="101"/>
      <c r="H37" s="147"/>
      <c r="I37" s="147"/>
      <c r="J37" s="101"/>
    </row>
    <row r="38" spans="2:10">
      <c r="B38" s="116" t="s">
        <v>31</v>
      </c>
      <c r="C38" s="109" t="s">
        <v>32</v>
      </c>
      <c r="D38" s="204">
        <v>0</v>
      </c>
      <c r="E38" s="205">
        <v>0</v>
      </c>
      <c r="F38" s="59"/>
      <c r="G38" s="101"/>
      <c r="H38" s="147"/>
      <c r="I38" s="147"/>
      <c r="J38" s="101"/>
    </row>
    <row r="39" spans="2:10">
      <c r="B39" s="117" t="s">
        <v>33</v>
      </c>
      <c r="C39" s="118" t="s">
        <v>34</v>
      </c>
      <c r="D39" s="206">
        <v>81429.940000000017</v>
      </c>
      <c r="E39" s="207">
        <v>0</v>
      </c>
      <c r="F39" s="59"/>
      <c r="G39" s="101"/>
      <c r="H39" s="147"/>
      <c r="I39" s="147"/>
      <c r="J39" s="101"/>
    </row>
    <row r="40" spans="2:10" ht="13.5" thickBot="1">
      <c r="B40" s="74" t="s">
        <v>35</v>
      </c>
      <c r="C40" s="75" t="s">
        <v>36</v>
      </c>
      <c r="D40" s="208">
        <v>2373657.3199999998</v>
      </c>
      <c r="E40" s="209">
        <v>236645.68</v>
      </c>
      <c r="G40" s="60"/>
    </row>
    <row r="41" spans="2:10" ht="13.5" thickBot="1">
      <c r="B41" s="76" t="s">
        <v>37</v>
      </c>
      <c r="C41" s="77" t="s">
        <v>38</v>
      </c>
      <c r="D41" s="210">
        <v>13322473.25</v>
      </c>
      <c r="E41" s="211">
        <v>12630572.16</v>
      </c>
      <c r="F41" s="62"/>
      <c r="G41" s="60"/>
      <c r="H41" s="59"/>
      <c r="I41" s="59"/>
      <c r="J41" s="59"/>
    </row>
    <row r="42" spans="2:10" ht="13">
      <c r="B42" s="71"/>
      <c r="C42" s="71"/>
      <c r="D42" s="105"/>
      <c r="E42" s="105"/>
      <c r="F42" s="62"/>
      <c r="G42" s="54"/>
    </row>
    <row r="43" spans="2:10" ht="13.5">
      <c r="B43" s="349" t="s">
        <v>60</v>
      </c>
      <c r="C43" s="350"/>
      <c r="D43" s="350"/>
      <c r="E43" s="350"/>
      <c r="G43" s="59"/>
    </row>
    <row r="44" spans="2:10" ht="18" customHeight="1" thickBot="1">
      <c r="B44" s="348" t="s">
        <v>118</v>
      </c>
      <c r="C44" s="351"/>
      <c r="D44" s="351"/>
      <c r="E44" s="351"/>
      <c r="G44" s="59"/>
    </row>
    <row r="45" spans="2:10" ht="13.5" thickBot="1">
      <c r="B45" s="66"/>
      <c r="C45" s="19" t="s">
        <v>39</v>
      </c>
      <c r="D45" s="282" t="s">
        <v>199</v>
      </c>
      <c r="E45" s="253" t="s">
        <v>206</v>
      </c>
      <c r="G45" s="59"/>
    </row>
    <row r="46" spans="2:10" ht="13">
      <c r="B46" s="10" t="s">
        <v>18</v>
      </c>
      <c r="C46" s="20" t="s">
        <v>109</v>
      </c>
      <c r="D46" s="212"/>
      <c r="E46" s="213"/>
      <c r="G46" s="59"/>
    </row>
    <row r="47" spans="2:10">
      <c r="B47" s="119" t="s">
        <v>4</v>
      </c>
      <c r="C47" s="109" t="s">
        <v>40</v>
      </c>
      <c r="D47" s="254">
        <v>69451.827000000005</v>
      </c>
      <c r="E47" s="285">
        <v>65568.128239655241</v>
      </c>
      <c r="G47" s="59"/>
    </row>
    <row r="48" spans="2:10">
      <c r="B48" s="120" t="s">
        <v>6</v>
      </c>
      <c r="C48" s="118" t="s">
        <v>41</v>
      </c>
      <c r="D48" s="254">
        <v>65568.128239655241</v>
      </c>
      <c r="E48" s="285">
        <v>61080.363700000002</v>
      </c>
      <c r="G48" s="127"/>
      <c r="J48" s="102"/>
    </row>
    <row r="49" spans="2:7" ht="13">
      <c r="B49" s="91" t="s">
        <v>23</v>
      </c>
      <c r="C49" s="93" t="s">
        <v>110</v>
      </c>
      <c r="D49" s="293"/>
      <c r="E49" s="218"/>
    </row>
    <row r="50" spans="2:7">
      <c r="B50" s="119" t="s">
        <v>4</v>
      </c>
      <c r="C50" s="109" t="s">
        <v>40</v>
      </c>
      <c r="D50" s="254">
        <v>168.0658</v>
      </c>
      <c r="E50" s="258">
        <v>203.18520000000001</v>
      </c>
      <c r="G50" s="107"/>
    </row>
    <row r="51" spans="2:7">
      <c r="B51" s="119" t="s">
        <v>6</v>
      </c>
      <c r="C51" s="109" t="s">
        <v>111</v>
      </c>
      <c r="D51" s="254">
        <v>168.0658</v>
      </c>
      <c r="E51" s="255">
        <v>196.0805</v>
      </c>
      <c r="G51" s="107"/>
    </row>
    <row r="52" spans="2:7" ht="12.75" customHeight="1">
      <c r="B52" s="119" t="s">
        <v>8</v>
      </c>
      <c r="C52" s="109" t="s">
        <v>112</v>
      </c>
      <c r="D52" s="254">
        <v>205.3723</v>
      </c>
      <c r="E52" s="255">
        <v>223.19580000000002</v>
      </c>
    </row>
    <row r="53" spans="2:7" ht="13" thickBot="1">
      <c r="B53" s="121" t="s">
        <v>9</v>
      </c>
      <c r="C53" s="122" t="s">
        <v>41</v>
      </c>
      <c r="D53" s="220">
        <v>203.18520000000001</v>
      </c>
      <c r="E53" s="259">
        <v>206.7861</v>
      </c>
    </row>
    <row r="54" spans="2:7">
      <c r="B54" s="123"/>
      <c r="C54" s="124"/>
      <c r="D54" s="222"/>
      <c r="E54" s="222"/>
    </row>
    <row r="55" spans="2:7" ht="13.5">
      <c r="B55" s="349" t="s">
        <v>62</v>
      </c>
      <c r="C55" s="350"/>
      <c r="D55" s="350"/>
      <c r="E55" s="350"/>
    </row>
    <row r="56" spans="2:7" ht="17.25" customHeight="1" thickBot="1">
      <c r="B56" s="348" t="s">
        <v>113</v>
      </c>
      <c r="C56" s="351"/>
      <c r="D56" s="351"/>
      <c r="E56" s="351"/>
    </row>
    <row r="57" spans="2:7" ht="21.5" thickBot="1">
      <c r="B57" s="343" t="s">
        <v>42</v>
      </c>
      <c r="C57" s="344"/>
      <c r="D57" s="223" t="s">
        <v>119</v>
      </c>
      <c r="E57" s="224" t="s">
        <v>114</v>
      </c>
    </row>
    <row r="58" spans="2:7" ht="13">
      <c r="B58" s="14" t="s">
        <v>18</v>
      </c>
      <c r="C58" s="94" t="s">
        <v>43</v>
      </c>
      <c r="D58" s="225">
        <f>D64+D69</f>
        <v>12625536.640000001</v>
      </c>
      <c r="E58" s="226">
        <f>D58/E21</f>
        <v>0.99960132289050641</v>
      </c>
    </row>
    <row r="59" spans="2:7" ht="25">
      <c r="B59" s="165" t="s">
        <v>4</v>
      </c>
      <c r="C59" s="118" t="s">
        <v>44</v>
      </c>
      <c r="D59" s="227">
        <v>0</v>
      </c>
      <c r="E59" s="228">
        <v>0</v>
      </c>
    </row>
    <row r="60" spans="2:7" ht="24" customHeight="1">
      <c r="B60" s="166" t="s">
        <v>6</v>
      </c>
      <c r="C60" s="109" t="s">
        <v>45</v>
      </c>
      <c r="D60" s="229">
        <v>0</v>
      </c>
      <c r="E60" s="230">
        <v>0</v>
      </c>
    </row>
    <row r="61" spans="2:7">
      <c r="B61" s="166" t="s">
        <v>8</v>
      </c>
      <c r="C61" s="109" t="s">
        <v>46</v>
      </c>
      <c r="D61" s="229">
        <v>0</v>
      </c>
      <c r="E61" s="230">
        <v>0</v>
      </c>
    </row>
    <row r="62" spans="2:7">
      <c r="B62" s="166" t="s">
        <v>9</v>
      </c>
      <c r="C62" s="109" t="s">
        <v>47</v>
      </c>
      <c r="D62" s="229">
        <v>0</v>
      </c>
      <c r="E62" s="230">
        <v>0</v>
      </c>
    </row>
    <row r="63" spans="2:7">
      <c r="B63" s="166" t="s">
        <v>29</v>
      </c>
      <c r="C63" s="109" t="s">
        <v>48</v>
      </c>
      <c r="D63" s="229">
        <v>0</v>
      </c>
      <c r="E63" s="230">
        <v>0</v>
      </c>
    </row>
    <row r="64" spans="2:7">
      <c r="B64" s="165" t="s">
        <v>31</v>
      </c>
      <c r="C64" s="118" t="s">
        <v>49</v>
      </c>
      <c r="D64" s="281">
        <v>12389484.65</v>
      </c>
      <c r="E64" s="228">
        <f>D64/E21</f>
        <v>0.98091238409899562</v>
      </c>
    </row>
    <row r="65" spans="2:7">
      <c r="B65" s="165" t="s">
        <v>33</v>
      </c>
      <c r="C65" s="118" t="s">
        <v>115</v>
      </c>
      <c r="D65" s="227">
        <v>0</v>
      </c>
      <c r="E65" s="228">
        <v>0</v>
      </c>
    </row>
    <row r="66" spans="2:7">
      <c r="B66" s="165" t="s">
        <v>50</v>
      </c>
      <c r="C66" s="118" t="s">
        <v>51</v>
      </c>
      <c r="D66" s="227">
        <v>0</v>
      </c>
      <c r="E66" s="228">
        <v>0</v>
      </c>
      <c r="G66" s="59"/>
    </row>
    <row r="67" spans="2:7">
      <c r="B67" s="166" t="s">
        <v>52</v>
      </c>
      <c r="C67" s="109" t="s">
        <v>53</v>
      </c>
      <c r="D67" s="229">
        <v>0</v>
      </c>
      <c r="E67" s="230">
        <v>0</v>
      </c>
    </row>
    <row r="68" spans="2:7">
      <c r="B68" s="166" t="s">
        <v>54</v>
      </c>
      <c r="C68" s="109" t="s">
        <v>55</v>
      </c>
      <c r="D68" s="229">
        <v>0</v>
      </c>
      <c r="E68" s="230">
        <v>0</v>
      </c>
    </row>
    <row r="69" spans="2:7">
      <c r="B69" s="166" t="s">
        <v>56</v>
      </c>
      <c r="C69" s="109" t="s">
        <v>57</v>
      </c>
      <c r="D69" s="260">
        <v>236051.99000000002</v>
      </c>
      <c r="E69" s="230">
        <f>D69/E21</f>
        <v>1.8688938791510772E-2</v>
      </c>
    </row>
    <row r="70" spans="2:7">
      <c r="B70" s="167" t="s">
        <v>58</v>
      </c>
      <c r="C70" s="141" t="s">
        <v>59</v>
      </c>
      <c r="D70" s="232">
        <v>0</v>
      </c>
      <c r="E70" s="233">
        <v>0</v>
      </c>
    </row>
    <row r="71" spans="2:7" ht="13">
      <c r="B71" s="91" t="s">
        <v>23</v>
      </c>
      <c r="C71" s="8" t="s">
        <v>61</v>
      </c>
      <c r="D71" s="234">
        <f>E13</f>
        <v>897.61</v>
      </c>
      <c r="E71" s="235">
        <f>D71/E21</f>
        <v>7.106645594747151E-5</v>
      </c>
    </row>
    <row r="72" spans="2:7" ht="13">
      <c r="B72" s="89" t="s">
        <v>60</v>
      </c>
      <c r="C72" s="90" t="s">
        <v>63</v>
      </c>
      <c r="D72" s="236">
        <f>E14</f>
        <v>8051.63</v>
      </c>
      <c r="E72" s="237">
        <f>D72/E21</f>
        <v>6.3747151736315321E-4</v>
      </c>
    </row>
    <row r="73" spans="2:7" ht="13">
      <c r="B73" s="16" t="s">
        <v>62</v>
      </c>
      <c r="C73" s="17" t="s">
        <v>65</v>
      </c>
      <c r="D73" s="238">
        <f>E17</f>
        <v>3913.72</v>
      </c>
      <c r="E73" s="239">
        <f>D73/E21</f>
        <v>3.098608638169563E-4</v>
      </c>
    </row>
    <row r="74" spans="2:7" ht="13">
      <c r="B74" s="91" t="s">
        <v>64</v>
      </c>
      <c r="C74" s="8" t="s">
        <v>66</v>
      </c>
      <c r="D74" s="234">
        <f>D58+D71+D72-D73</f>
        <v>12630572.16</v>
      </c>
      <c r="E74" s="235">
        <f>E58+E71+E72-E73</f>
        <v>1</v>
      </c>
    </row>
    <row r="75" spans="2:7">
      <c r="B75" s="166" t="s">
        <v>4</v>
      </c>
      <c r="C75" s="109" t="s">
        <v>67</v>
      </c>
      <c r="D75" s="229">
        <f>D74</f>
        <v>12630572.16</v>
      </c>
      <c r="E75" s="230">
        <f>E74</f>
        <v>1</v>
      </c>
    </row>
    <row r="76" spans="2:7">
      <c r="B76" s="166" t="s">
        <v>6</v>
      </c>
      <c r="C76" s="109" t="s">
        <v>116</v>
      </c>
      <c r="D76" s="229">
        <v>0</v>
      </c>
      <c r="E76" s="230">
        <v>0</v>
      </c>
    </row>
    <row r="77" spans="2:7" ht="13" thickBot="1">
      <c r="B77" s="168" t="s">
        <v>8</v>
      </c>
      <c r="C77" s="122" t="s">
        <v>117</v>
      </c>
      <c r="D77" s="240">
        <v>0</v>
      </c>
      <c r="E77" s="241">
        <v>0</v>
      </c>
    </row>
    <row r="78" spans="2:7">
      <c r="B78" s="1"/>
      <c r="C78" s="1"/>
      <c r="D78" s="180"/>
      <c r="E78" s="180"/>
    </row>
    <row r="79" spans="2:7">
      <c r="B79" s="1"/>
      <c r="C79" s="1"/>
      <c r="D79" s="180"/>
      <c r="E79" s="180"/>
    </row>
    <row r="80" spans="2:7">
      <c r="B80" s="1"/>
      <c r="C80" s="1"/>
      <c r="D80" s="180"/>
      <c r="E80" s="180"/>
    </row>
    <row r="81" spans="2:5">
      <c r="B81" s="1"/>
      <c r="C81" s="1"/>
      <c r="D81" s="180"/>
      <c r="E81" s="180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  <headerFooter>
    <oddHeader>&amp;C&amp;"Calibri"&amp;10&amp;K000000Confidential&amp;1#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Arkusz15"/>
  <dimension ref="A1:L81"/>
  <sheetViews>
    <sheetView zoomScale="80" zoomScaleNormal="80" workbookViewId="0">
      <selection activeCell="G13" sqref="G13"/>
    </sheetView>
  </sheetViews>
  <sheetFormatPr defaultRowHeight="12.5"/>
  <cols>
    <col min="1" max="1" width="9.1796875" style="18"/>
    <col min="2" max="2" width="5.26953125" style="18" bestFit="1" customWidth="1"/>
    <col min="3" max="3" width="75.453125" style="18" customWidth="1"/>
    <col min="4" max="5" width="17.81640625" style="107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1" max="11" width="14.54296875" customWidth="1"/>
    <col min="12" max="12" width="12.453125" customWidth="1"/>
  </cols>
  <sheetData>
    <row r="1" spans="2:12">
      <c r="B1" s="1"/>
      <c r="C1" s="1"/>
      <c r="D1" s="180"/>
      <c r="E1" s="180"/>
    </row>
    <row r="2" spans="2:12" ht="15.5">
      <c r="B2" s="345" t="s">
        <v>0</v>
      </c>
      <c r="C2" s="345"/>
      <c r="D2" s="345"/>
      <c r="E2" s="345"/>
      <c r="L2" s="59"/>
    </row>
    <row r="3" spans="2:12" ht="15.5">
      <c r="B3" s="345" t="s">
        <v>205</v>
      </c>
      <c r="C3" s="345"/>
      <c r="D3" s="345"/>
      <c r="E3" s="345"/>
    </row>
    <row r="4" spans="2:12" ht="14">
      <c r="B4" s="65"/>
      <c r="C4" s="65"/>
      <c r="D4" s="181"/>
      <c r="E4" s="181"/>
    </row>
    <row r="5" spans="2:12" ht="21" customHeight="1">
      <c r="B5" s="346" t="s">
        <v>1</v>
      </c>
      <c r="C5" s="346"/>
      <c r="D5" s="346"/>
      <c r="E5" s="346"/>
    </row>
    <row r="6" spans="2:12" ht="14">
      <c r="B6" s="347" t="s">
        <v>137</v>
      </c>
      <c r="C6" s="347"/>
      <c r="D6" s="347"/>
      <c r="E6" s="347"/>
    </row>
    <row r="7" spans="2:12" ht="14">
      <c r="B7" s="67"/>
      <c r="C7" s="67"/>
      <c r="D7" s="182"/>
      <c r="E7" s="182"/>
    </row>
    <row r="8" spans="2:12" ht="13.5">
      <c r="B8" s="349" t="s">
        <v>18</v>
      </c>
      <c r="C8" s="354"/>
      <c r="D8" s="354"/>
      <c r="E8" s="354"/>
    </row>
    <row r="9" spans="2:12" ht="16" thickBot="1">
      <c r="B9" s="348" t="s">
        <v>100</v>
      </c>
      <c r="C9" s="348"/>
      <c r="D9" s="348"/>
      <c r="E9" s="348"/>
    </row>
    <row r="10" spans="2:12" ht="13.5" thickBot="1">
      <c r="B10" s="66"/>
      <c r="C10" s="61" t="s">
        <v>2</v>
      </c>
      <c r="D10" s="282" t="s">
        <v>199</v>
      </c>
      <c r="E10" s="253" t="s">
        <v>206</v>
      </c>
      <c r="G10" s="59"/>
    </row>
    <row r="11" spans="2:12" ht="13">
      <c r="B11" s="68" t="s">
        <v>3</v>
      </c>
      <c r="C11" s="20" t="s">
        <v>106</v>
      </c>
      <c r="D11" s="242">
        <v>10086665.039999999</v>
      </c>
      <c r="E11" s="243">
        <f>SUM(E12:E14)</f>
        <v>9547916.3200000003</v>
      </c>
      <c r="H11" s="59"/>
    </row>
    <row r="12" spans="2:12">
      <c r="B12" s="108" t="s">
        <v>4</v>
      </c>
      <c r="C12" s="144" t="s">
        <v>5</v>
      </c>
      <c r="D12" s="244">
        <v>10081666.129999999</v>
      </c>
      <c r="E12" s="245">
        <v>9540813.8100000005</v>
      </c>
      <c r="H12" s="59"/>
    </row>
    <row r="13" spans="2:12">
      <c r="B13" s="108" t="s">
        <v>6</v>
      </c>
      <c r="C13" s="144" t="s">
        <v>7</v>
      </c>
      <c r="D13" s="244">
        <v>0</v>
      </c>
      <c r="E13" s="245">
        <v>432.74</v>
      </c>
      <c r="H13" s="59"/>
    </row>
    <row r="14" spans="2:12">
      <c r="B14" s="108" t="s">
        <v>8</v>
      </c>
      <c r="C14" s="144" t="s">
        <v>10</v>
      </c>
      <c r="D14" s="244">
        <v>4998.91</v>
      </c>
      <c r="E14" s="245">
        <f>E15</f>
        <v>6669.77</v>
      </c>
      <c r="H14" s="59"/>
    </row>
    <row r="15" spans="2:12">
      <c r="B15" s="108" t="s">
        <v>103</v>
      </c>
      <c r="C15" s="144" t="s">
        <v>11</v>
      </c>
      <c r="D15" s="244">
        <v>4998.91</v>
      </c>
      <c r="E15" s="245">
        <v>6669.77</v>
      </c>
      <c r="H15" s="59"/>
    </row>
    <row r="16" spans="2:12">
      <c r="B16" s="111" t="s">
        <v>104</v>
      </c>
      <c r="C16" s="145" t="s">
        <v>12</v>
      </c>
      <c r="D16" s="246">
        <v>0</v>
      </c>
      <c r="E16" s="247">
        <v>0</v>
      </c>
      <c r="H16" s="59"/>
    </row>
    <row r="17" spans="2:11" ht="13">
      <c r="B17" s="6" t="s">
        <v>13</v>
      </c>
      <c r="C17" s="130" t="s">
        <v>65</v>
      </c>
      <c r="D17" s="248">
        <v>1866.82</v>
      </c>
      <c r="E17" s="249">
        <f>E18</f>
        <v>2635.98</v>
      </c>
    </row>
    <row r="18" spans="2:11">
      <c r="B18" s="108" t="s">
        <v>4</v>
      </c>
      <c r="C18" s="144" t="s">
        <v>11</v>
      </c>
      <c r="D18" s="246">
        <v>1866.82</v>
      </c>
      <c r="E18" s="247">
        <v>2635.98</v>
      </c>
    </row>
    <row r="19" spans="2:11" ht="15" customHeight="1">
      <c r="B19" s="108" t="s">
        <v>6</v>
      </c>
      <c r="C19" s="144" t="s">
        <v>105</v>
      </c>
      <c r="D19" s="244">
        <v>0</v>
      </c>
      <c r="E19" s="245">
        <v>0</v>
      </c>
    </row>
    <row r="20" spans="2:11" ht="13" thickBot="1">
      <c r="B20" s="113" t="s">
        <v>8</v>
      </c>
      <c r="C20" s="114" t="s">
        <v>14</v>
      </c>
      <c r="D20" s="250">
        <v>0</v>
      </c>
      <c r="E20" s="251">
        <v>0</v>
      </c>
    </row>
    <row r="21" spans="2:11" ht="13.5" thickBot="1">
      <c r="B21" s="356" t="s">
        <v>107</v>
      </c>
      <c r="C21" s="357"/>
      <c r="D21" s="252">
        <v>10084798.219999999</v>
      </c>
      <c r="E21" s="211">
        <f>E11-E17</f>
        <v>9545280.3399999999</v>
      </c>
      <c r="F21" s="62"/>
      <c r="G21" s="62"/>
      <c r="H21" s="103"/>
      <c r="J21" s="137"/>
      <c r="K21" s="103"/>
    </row>
    <row r="22" spans="2:11">
      <c r="B22" s="2"/>
      <c r="C22" s="5"/>
      <c r="D22" s="197"/>
      <c r="E22" s="198"/>
      <c r="G22" s="59"/>
    </row>
    <row r="23" spans="2:11" ht="13.5">
      <c r="B23" s="349" t="s">
        <v>101</v>
      </c>
      <c r="C23" s="358"/>
      <c r="D23" s="358"/>
      <c r="E23" s="358"/>
      <c r="G23" s="59"/>
    </row>
    <row r="24" spans="2:11" ht="18" customHeight="1" thickBot="1">
      <c r="B24" s="348" t="s">
        <v>102</v>
      </c>
      <c r="C24" s="359"/>
      <c r="D24" s="359"/>
      <c r="E24" s="359"/>
      <c r="K24" s="107"/>
    </row>
    <row r="25" spans="2:11" ht="13.5" thickBot="1">
      <c r="B25" s="66"/>
      <c r="C25" s="115" t="s">
        <v>2</v>
      </c>
      <c r="D25" s="282" t="s">
        <v>199</v>
      </c>
      <c r="E25" s="253" t="s">
        <v>206</v>
      </c>
    </row>
    <row r="26" spans="2:11" ht="13">
      <c r="B26" s="72" t="s">
        <v>15</v>
      </c>
      <c r="C26" s="73" t="s">
        <v>16</v>
      </c>
      <c r="D26" s="199">
        <v>8648413.9700000007</v>
      </c>
      <c r="E26" s="200">
        <v>10084798.219999999</v>
      </c>
      <c r="G26" s="60"/>
    </row>
    <row r="27" spans="2:11" ht="13">
      <c r="B27" s="6" t="s">
        <v>17</v>
      </c>
      <c r="C27" s="7" t="s">
        <v>108</v>
      </c>
      <c r="D27" s="201">
        <v>-519415.70999999996</v>
      </c>
      <c r="E27" s="202">
        <v>-976957.13</v>
      </c>
      <c r="F27" s="59"/>
      <c r="G27" s="101"/>
      <c r="H27" s="143"/>
      <c r="I27" s="147"/>
      <c r="J27" s="101"/>
    </row>
    <row r="28" spans="2:11" ht="13">
      <c r="B28" s="6" t="s">
        <v>18</v>
      </c>
      <c r="C28" s="7" t="s">
        <v>19</v>
      </c>
      <c r="D28" s="201">
        <v>766182.82000000007</v>
      </c>
      <c r="E28" s="203">
        <v>663936.94999999995</v>
      </c>
      <c r="F28" s="59"/>
      <c r="G28" s="101"/>
      <c r="H28" s="147"/>
      <c r="I28" s="147"/>
      <c r="J28" s="101"/>
    </row>
    <row r="29" spans="2:11">
      <c r="B29" s="116" t="s">
        <v>4</v>
      </c>
      <c r="C29" s="109" t="s">
        <v>20</v>
      </c>
      <c r="D29" s="204">
        <v>674140.11</v>
      </c>
      <c r="E29" s="205">
        <v>637908.75</v>
      </c>
      <c r="F29" s="59"/>
      <c r="G29" s="101"/>
      <c r="H29" s="147"/>
      <c r="I29" s="147"/>
      <c r="J29" s="101"/>
    </row>
    <row r="30" spans="2:11">
      <c r="B30" s="116" t="s">
        <v>6</v>
      </c>
      <c r="C30" s="109" t="s">
        <v>21</v>
      </c>
      <c r="D30" s="204">
        <v>0</v>
      </c>
      <c r="E30" s="205">
        <v>0</v>
      </c>
      <c r="F30" s="59"/>
      <c r="G30" s="101"/>
      <c r="H30" s="147"/>
      <c r="I30" s="147"/>
      <c r="J30" s="101"/>
    </row>
    <row r="31" spans="2:11">
      <c r="B31" s="116" t="s">
        <v>8</v>
      </c>
      <c r="C31" s="109" t="s">
        <v>22</v>
      </c>
      <c r="D31" s="204">
        <v>92042.71</v>
      </c>
      <c r="E31" s="205">
        <v>26028.2</v>
      </c>
      <c r="F31" s="59"/>
      <c r="G31" s="101"/>
      <c r="H31" s="147"/>
      <c r="I31" s="147"/>
      <c r="J31" s="101"/>
    </row>
    <row r="32" spans="2:11" ht="13">
      <c r="B32" s="70" t="s">
        <v>23</v>
      </c>
      <c r="C32" s="8" t="s">
        <v>24</v>
      </c>
      <c r="D32" s="201">
        <v>1285598.53</v>
      </c>
      <c r="E32" s="203">
        <v>1640894.08</v>
      </c>
      <c r="F32" s="59"/>
      <c r="G32" s="101"/>
      <c r="H32" s="147"/>
      <c r="I32" s="147"/>
      <c r="J32" s="101"/>
    </row>
    <row r="33" spans="2:10">
      <c r="B33" s="116" t="s">
        <v>4</v>
      </c>
      <c r="C33" s="109" t="s">
        <v>25</v>
      </c>
      <c r="D33" s="204">
        <v>997299.73</v>
      </c>
      <c r="E33" s="205">
        <v>957609.1</v>
      </c>
      <c r="F33" s="59"/>
      <c r="G33" s="101"/>
      <c r="H33" s="147"/>
      <c r="I33" s="147"/>
      <c r="J33" s="101"/>
    </row>
    <row r="34" spans="2:10">
      <c r="B34" s="116" t="s">
        <v>6</v>
      </c>
      <c r="C34" s="109" t="s">
        <v>26</v>
      </c>
      <c r="D34" s="204">
        <v>74196.62</v>
      </c>
      <c r="E34" s="205">
        <v>373482.53</v>
      </c>
      <c r="F34" s="59"/>
      <c r="G34" s="101"/>
      <c r="H34" s="147"/>
      <c r="I34" s="147"/>
      <c r="J34" s="101"/>
    </row>
    <row r="35" spans="2:10">
      <c r="B35" s="116" t="s">
        <v>8</v>
      </c>
      <c r="C35" s="109" t="s">
        <v>27</v>
      </c>
      <c r="D35" s="204">
        <v>80223.69</v>
      </c>
      <c r="E35" s="205">
        <v>77292.94</v>
      </c>
      <c r="F35" s="59"/>
      <c r="G35" s="101"/>
      <c r="H35" s="147"/>
      <c r="I35" s="147"/>
      <c r="J35" s="101"/>
    </row>
    <row r="36" spans="2:10">
      <c r="B36" s="116" t="s">
        <v>9</v>
      </c>
      <c r="C36" s="109" t="s">
        <v>28</v>
      </c>
      <c r="D36" s="204">
        <v>0</v>
      </c>
      <c r="E36" s="205">
        <v>0</v>
      </c>
      <c r="F36" s="59"/>
      <c r="G36" s="101"/>
      <c r="H36" s="147"/>
      <c r="I36" s="147"/>
      <c r="J36" s="101"/>
    </row>
    <row r="37" spans="2:10" ht="25">
      <c r="B37" s="116" t="s">
        <v>29</v>
      </c>
      <c r="C37" s="109" t="s">
        <v>30</v>
      </c>
      <c r="D37" s="204">
        <v>125909.33</v>
      </c>
      <c r="E37" s="205">
        <v>135160.9</v>
      </c>
      <c r="F37" s="59"/>
      <c r="G37" s="101"/>
      <c r="H37" s="147"/>
      <c r="I37" s="147"/>
      <c r="J37" s="101"/>
    </row>
    <row r="38" spans="2:10">
      <c r="B38" s="116" t="s">
        <v>31</v>
      </c>
      <c r="C38" s="109" t="s">
        <v>32</v>
      </c>
      <c r="D38" s="204">
        <v>0</v>
      </c>
      <c r="E38" s="205">
        <v>0</v>
      </c>
      <c r="F38" s="59"/>
      <c r="G38" s="101"/>
      <c r="H38" s="147"/>
      <c r="I38" s="147"/>
      <c r="J38" s="101"/>
    </row>
    <row r="39" spans="2:10">
      <c r="B39" s="117" t="s">
        <v>33</v>
      </c>
      <c r="C39" s="118" t="s">
        <v>34</v>
      </c>
      <c r="D39" s="206">
        <v>7969.16</v>
      </c>
      <c r="E39" s="207">
        <v>97348.61</v>
      </c>
      <c r="F39" s="59"/>
      <c r="G39" s="101"/>
      <c r="H39" s="147"/>
      <c r="I39" s="147"/>
      <c r="J39" s="101"/>
    </row>
    <row r="40" spans="2:10" ht="13.5" thickBot="1">
      <c r="B40" s="74" t="s">
        <v>35</v>
      </c>
      <c r="C40" s="75" t="s">
        <v>36</v>
      </c>
      <c r="D40" s="208">
        <v>1955799.96</v>
      </c>
      <c r="E40" s="209">
        <v>437439.25</v>
      </c>
      <c r="G40" s="101"/>
      <c r="H40" s="107"/>
      <c r="I40" s="107"/>
      <c r="J40" s="107"/>
    </row>
    <row r="41" spans="2:10" ht="13.5" thickBot="1">
      <c r="B41" s="76" t="s">
        <v>37</v>
      </c>
      <c r="C41" s="77" t="s">
        <v>38</v>
      </c>
      <c r="D41" s="210">
        <v>10084798.220000001</v>
      </c>
      <c r="E41" s="211">
        <v>9545280.3399999999</v>
      </c>
      <c r="F41" s="62"/>
      <c r="G41" s="60"/>
      <c r="H41" s="59"/>
      <c r="I41" s="59"/>
      <c r="J41" s="59"/>
    </row>
    <row r="42" spans="2:10" ht="13">
      <c r="B42" s="71"/>
      <c r="C42" s="71"/>
      <c r="D42" s="105"/>
      <c r="E42" s="105"/>
      <c r="F42" s="62"/>
      <c r="G42" s="54"/>
    </row>
    <row r="43" spans="2:10" ht="13.5">
      <c r="B43" s="349" t="s">
        <v>60</v>
      </c>
      <c r="C43" s="350"/>
      <c r="D43" s="350"/>
      <c r="E43" s="350"/>
      <c r="G43" s="59"/>
    </row>
    <row r="44" spans="2:10" ht="17.25" customHeight="1" thickBot="1">
      <c r="B44" s="348" t="s">
        <v>118</v>
      </c>
      <c r="C44" s="351"/>
      <c r="D44" s="351"/>
      <c r="E44" s="351"/>
      <c r="G44" s="59"/>
    </row>
    <row r="45" spans="2:10" ht="13.5" thickBot="1">
      <c r="B45" s="66"/>
      <c r="C45" s="19" t="s">
        <v>39</v>
      </c>
      <c r="D45" s="282" t="s">
        <v>199</v>
      </c>
      <c r="E45" s="253" t="s">
        <v>206</v>
      </c>
      <c r="G45" s="59"/>
    </row>
    <row r="46" spans="2:10" ht="13">
      <c r="B46" s="10" t="s">
        <v>18</v>
      </c>
      <c r="C46" s="20" t="s">
        <v>109</v>
      </c>
      <c r="D46" s="212"/>
      <c r="E46" s="213"/>
      <c r="G46" s="59"/>
    </row>
    <row r="47" spans="2:10">
      <c r="B47" s="119" t="s">
        <v>4</v>
      </c>
      <c r="C47" s="109" t="s">
        <v>40</v>
      </c>
      <c r="D47" s="214">
        <v>57567.309300000001</v>
      </c>
      <c r="E47" s="285">
        <v>54501.404688997995</v>
      </c>
      <c r="G47" s="59"/>
    </row>
    <row r="48" spans="2:10">
      <c r="B48" s="120" t="s">
        <v>6</v>
      </c>
      <c r="C48" s="118" t="s">
        <v>41</v>
      </c>
      <c r="D48" s="214">
        <v>54501.404688997995</v>
      </c>
      <c r="E48" s="285">
        <v>49550.745799999997</v>
      </c>
      <c r="G48" s="127"/>
      <c r="I48" s="102"/>
    </row>
    <row r="49" spans="2:7" ht="13">
      <c r="B49" s="91" t="s">
        <v>23</v>
      </c>
      <c r="C49" s="93" t="s">
        <v>110</v>
      </c>
      <c r="D49" s="217"/>
      <c r="E49" s="218"/>
    </row>
    <row r="50" spans="2:7">
      <c r="B50" s="119" t="s">
        <v>4</v>
      </c>
      <c r="C50" s="109" t="s">
        <v>40</v>
      </c>
      <c r="D50" s="214">
        <v>150.2313</v>
      </c>
      <c r="E50" s="258">
        <v>185.03740000000002</v>
      </c>
      <c r="G50" s="107"/>
    </row>
    <row r="51" spans="2:7">
      <c r="B51" s="119" t="s">
        <v>6</v>
      </c>
      <c r="C51" s="109" t="s">
        <v>111</v>
      </c>
      <c r="D51" s="214">
        <v>150.2313</v>
      </c>
      <c r="E51" s="255">
        <v>177.71530000000001</v>
      </c>
      <c r="G51" s="107"/>
    </row>
    <row r="52" spans="2:7" ht="12.75" customHeight="1">
      <c r="B52" s="119" t="s">
        <v>8</v>
      </c>
      <c r="C52" s="109" t="s">
        <v>112</v>
      </c>
      <c r="D52" s="214">
        <v>186.1892</v>
      </c>
      <c r="E52" s="255">
        <v>208.36350000000002</v>
      </c>
    </row>
    <row r="53" spans="2:7" ht="13" thickBot="1">
      <c r="B53" s="121" t="s">
        <v>9</v>
      </c>
      <c r="C53" s="122" t="s">
        <v>41</v>
      </c>
      <c r="D53" s="220">
        <v>185.03740000000002</v>
      </c>
      <c r="E53" s="290">
        <v>192.63650000000001</v>
      </c>
    </row>
    <row r="54" spans="2:7">
      <c r="B54" s="85"/>
      <c r="C54" s="86"/>
      <c r="D54" s="222"/>
      <c r="E54" s="222"/>
    </row>
    <row r="55" spans="2:7" ht="13.5">
      <c r="B55" s="349" t="s">
        <v>62</v>
      </c>
      <c r="C55" s="354"/>
      <c r="D55" s="354"/>
      <c r="E55" s="354"/>
    </row>
    <row r="56" spans="2:7" ht="18" customHeight="1" thickBot="1">
      <c r="B56" s="348" t="s">
        <v>113</v>
      </c>
      <c r="C56" s="355"/>
      <c r="D56" s="355"/>
      <c r="E56" s="355"/>
    </row>
    <row r="57" spans="2:7" ht="21.5" thickBot="1">
      <c r="B57" s="343" t="s">
        <v>42</v>
      </c>
      <c r="C57" s="344"/>
      <c r="D57" s="223" t="s">
        <v>119</v>
      </c>
      <c r="E57" s="224" t="s">
        <v>114</v>
      </c>
    </row>
    <row r="58" spans="2:7" ht="13">
      <c r="B58" s="14" t="s">
        <v>18</v>
      </c>
      <c r="C58" s="94" t="s">
        <v>43</v>
      </c>
      <c r="D58" s="225">
        <f>SUM(D59:D70)</f>
        <v>9540813.8100000005</v>
      </c>
      <c r="E58" s="226">
        <f>D58/E21</f>
        <v>0.99953206926974347</v>
      </c>
    </row>
    <row r="59" spans="2:7" ht="25">
      <c r="B59" s="15" t="s">
        <v>4</v>
      </c>
      <c r="C59" s="9" t="s">
        <v>44</v>
      </c>
      <c r="D59" s="227">
        <v>0</v>
      </c>
      <c r="E59" s="228">
        <v>0</v>
      </c>
    </row>
    <row r="60" spans="2:7" ht="24" customHeight="1">
      <c r="B60" s="11" t="s">
        <v>6</v>
      </c>
      <c r="C60" s="4" t="s">
        <v>45</v>
      </c>
      <c r="D60" s="229">
        <v>0</v>
      </c>
      <c r="E60" s="230">
        <v>0</v>
      </c>
    </row>
    <row r="61" spans="2:7">
      <c r="B61" s="11" t="s">
        <v>8</v>
      </c>
      <c r="C61" s="4" t="s">
        <v>46</v>
      </c>
      <c r="D61" s="229">
        <v>0</v>
      </c>
      <c r="E61" s="230">
        <v>0</v>
      </c>
    </row>
    <row r="62" spans="2:7">
      <c r="B62" s="11" t="s">
        <v>9</v>
      </c>
      <c r="C62" s="4" t="s">
        <v>47</v>
      </c>
      <c r="D62" s="229">
        <v>0</v>
      </c>
      <c r="E62" s="230">
        <v>0</v>
      </c>
    </row>
    <row r="63" spans="2:7">
      <c r="B63" s="11" t="s">
        <v>29</v>
      </c>
      <c r="C63" s="4" t="s">
        <v>48</v>
      </c>
      <c r="D63" s="229">
        <v>0</v>
      </c>
      <c r="E63" s="230">
        <v>0</v>
      </c>
    </row>
    <row r="64" spans="2:7">
      <c r="B64" s="15" t="s">
        <v>31</v>
      </c>
      <c r="C64" s="9" t="s">
        <v>49</v>
      </c>
      <c r="D64" s="281">
        <v>9354101.5899999999</v>
      </c>
      <c r="E64" s="228">
        <f>D64/E21</f>
        <v>0.97997138447585919</v>
      </c>
    </row>
    <row r="65" spans="2:7">
      <c r="B65" s="15" t="s">
        <v>33</v>
      </c>
      <c r="C65" s="9" t="s">
        <v>115</v>
      </c>
      <c r="D65" s="227">
        <v>0</v>
      </c>
      <c r="E65" s="228">
        <v>0</v>
      </c>
      <c r="G65" s="59"/>
    </row>
    <row r="66" spans="2:7">
      <c r="B66" s="15" t="s">
        <v>50</v>
      </c>
      <c r="C66" s="9" t="s">
        <v>51</v>
      </c>
      <c r="D66" s="227">
        <v>0</v>
      </c>
      <c r="E66" s="228">
        <v>0</v>
      </c>
    </row>
    <row r="67" spans="2:7">
      <c r="B67" s="11" t="s">
        <v>52</v>
      </c>
      <c r="C67" s="4" t="s">
        <v>53</v>
      </c>
      <c r="D67" s="229">
        <v>0</v>
      </c>
      <c r="E67" s="230">
        <v>0</v>
      </c>
    </row>
    <row r="68" spans="2:7">
      <c r="B68" s="11" t="s">
        <v>54</v>
      </c>
      <c r="C68" s="4" t="s">
        <v>55</v>
      </c>
      <c r="D68" s="229">
        <v>0</v>
      </c>
      <c r="E68" s="230">
        <v>0</v>
      </c>
    </row>
    <row r="69" spans="2:7">
      <c r="B69" s="11" t="s">
        <v>56</v>
      </c>
      <c r="C69" s="4" t="s">
        <v>57</v>
      </c>
      <c r="D69" s="260">
        <v>186712.22</v>
      </c>
      <c r="E69" s="230">
        <f>D69/E21</f>
        <v>1.9560684793884221E-2</v>
      </c>
    </row>
    <row r="70" spans="2:7">
      <c r="B70" s="87" t="s">
        <v>58</v>
      </c>
      <c r="C70" s="88" t="s">
        <v>59</v>
      </c>
      <c r="D70" s="232">
        <v>0</v>
      </c>
      <c r="E70" s="233">
        <v>0</v>
      </c>
    </row>
    <row r="71" spans="2:7" ht="13">
      <c r="B71" s="91" t="s">
        <v>23</v>
      </c>
      <c r="C71" s="8" t="s">
        <v>61</v>
      </c>
      <c r="D71" s="234">
        <f>E13</f>
        <v>432.74</v>
      </c>
      <c r="E71" s="235">
        <f>D71/E21</f>
        <v>4.5335494043750631E-5</v>
      </c>
    </row>
    <row r="72" spans="2:7" ht="13">
      <c r="B72" s="89" t="s">
        <v>60</v>
      </c>
      <c r="C72" s="90" t="s">
        <v>63</v>
      </c>
      <c r="D72" s="236">
        <f>E14</f>
        <v>6669.77</v>
      </c>
      <c r="E72" s="237">
        <f>D72/E21</f>
        <v>6.9875056178810989E-4</v>
      </c>
    </row>
    <row r="73" spans="2:7" ht="13">
      <c r="B73" s="16" t="s">
        <v>62</v>
      </c>
      <c r="C73" s="17" t="s">
        <v>65</v>
      </c>
      <c r="D73" s="238">
        <f>E17</f>
        <v>2635.98</v>
      </c>
      <c r="E73" s="239">
        <f>D73/E21</f>
        <v>2.7615532557527799E-4</v>
      </c>
    </row>
    <row r="74" spans="2:7" ht="13">
      <c r="B74" s="91" t="s">
        <v>64</v>
      </c>
      <c r="C74" s="8" t="s">
        <v>66</v>
      </c>
      <c r="D74" s="234">
        <f>D58+D71+D72-D73</f>
        <v>9545280.3399999999</v>
      </c>
      <c r="E74" s="235">
        <f>E58+E71+E72-E73</f>
        <v>1</v>
      </c>
    </row>
    <row r="75" spans="2:7">
      <c r="B75" s="11" t="s">
        <v>4</v>
      </c>
      <c r="C75" s="4" t="s">
        <v>67</v>
      </c>
      <c r="D75" s="229">
        <f>D74</f>
        <v>9545280.3399999999</v>
      </c>
      <c r="E75" s="230">
        <f>E74</f>
        <v>1</v>
      </c>
    </row>
    <row r="76" spans="2:7">
      <c r="B76" s="11" t="s">
        <v>6</v>
      </c>
      <c r="C76" s="4" t="s">
        <v>116</v>
      </c>
      <c r="D76" s="229">
        <v>0</v>
      </c>
      <c r="E76" s="230">
        <v>0</v>
      </c>
    </row>
    <row r="77" spans="2:7" ht="13" thickBot="1">
      <c r="B77" s="12" t="s">
        <v>8</v>
      </c>
      <c r="C77" s="13" t="s">
        <v>117</v>
      </c>
      <c r="D77" s="240">
        <v>0</v>
      </c>
      <c r="E77" s="241">
        <v>0</v>
      </c>
    </row>
    <row r="78" spans="2:7">
      <c r="B78" s="1"/>
      <c r="C78" s="1"/>
      <c r="D78" s="180"/>
      <c r="E78" s="180"/>
    </row>
    <row r="79" spans="2:7">
      <c r="B79" s="1"/>
      <c r="C79" s="1"/>
      <c r="D79" s="180"/>
      <c r="E79" s="180"/>
    </row>
    <row r="80" spans="2:7">
      <c r="B80" s="1"/>
      <c r="C80" s="1"/>
      <c r="D80" s="180"/>
      <c r="E80" s="180"/>
    </row>
    <row r="81" spans="2:5">
      <c r="B81" s="1"/>
      <c r="C81" s="1"/>
      <c r="D81" s="180"/>
      <c r="E81" s="180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94488188976377963" right="0.74803149606299213" top="0.55118110236220474" bottom="0.47244094488188981" header="0.51181102362204722" footer="0.51181102362204722"/>
  <pageSetup paperSize="9" scale="70" orientation="portrait" r:id="rId1"/>
  <headerFooter alignWithMargins="0">
    <oddHeader>&amp;C&amp;"Calibri"&amp;10&amp;K000000Confidential&amp;1#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Arkusz16"/>
  <dimension ref="A1:Q81"/>
  <sheetViews>
    <sheetView zoomScale="80" zoomScaleNormal="80" workbookViewId="0">
      <selection activeCell="H19" sqref="H19"/>
    </sheetView>
  </sheetViews>
  <sheetFormatPr defaultRowHeight="12.5"/>
  <cols>
    <col min="1" max="1" width="9.1796875" style="18"/>
    <col min="2" max="2" width="5.26953125" style="18" bestFit="1" customWidth="1"/>
    <col min="3" max="3" width="75.453125" style="18" customWidth="1"/>
    <col min="4" max="5" width="17.81640625" style="107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1" max="11" width="20.26953125" customWidth="1"/>
    <col min="12" max="12" width="12.453125" customWidth="1"/>
  </cols>
  <sheetData>
    <row r="1" spans="2:12">
      <c r="B1" s="1"/>
      <c r="C1" s="1"/>
      <c r="D1" s="180"/>
      <c r="E1" s="180"/>
    </row>
    <row r="2" spans="2:12" ht="15.5">
      <c r="B2" s="345" t="s">
        <v>0</v>
      </c>
      <c r="C2" s="345"/>
      <c r="D2" s="345"/>
      <c r="E2" s="345"/>
      <c r="L2" s="59"/>
    </row>
    <row r="3" spans="2:12" ht="15.5">
      <c r="B3" s="345" t="s">
        <v>205</v>
      </c>
      <c r="C3" s="345"/>
      <c r="D3" s="345"/>
      <c r="E3" s="345"/>
    </row>
    <row r="4" spans="2:12" ht="14">
      <c r="B4" s="65"/>
      <c r="C4" s="65"/>
      <c r="D4" s="181"/>
      <c r="E4" s="181"/>
    </row>
    <row r="5" spans="2:12" ht="21" customHeight="1">
      <c r="B5" s="346" t="s">
        <v>121</v>
      </c>
      <c r="C5" s="346"/>
      <c r="D5" s="346"/>
      <c r="E5" s="346"/>
    </row>
    <row r="6" spans="2:12" ht="14">
      <c r="B6" s="347" t="s">
        <v>138</v>
      </c>
      <c r="C6" s="347"/>
      <c r="D6" s="347"/>
      <c r="E6" s="347"/>
    </row>
    <row r="7" spans="2:12" ht="14">
      <c r="B7" s="67"/>
      <c r="C7" s="67"/>
      <c r="D7" s="182"/>
      <c r="E7" s="182"/>
    </row>
    <row r="8" spans="2:12" ht="13.5">
      <c r="B8" s="349" t="s">
        <v>122</v>
      </c>
      <c r="C8" s="354"/>
      <c r="D8" s="354"/>
      <c r="E8" s="354"/>
    </row>
    <row r="9" spans="2:12" ht="16" thickBot="1">
      <c r="B9" s="348" t="s">
        <v>100</v>
      </c>
      <c r="C9" s="348"/>
      <c r="D9" s="348"/>
      <c r="E9" s="348"/>
    </row>
    <row r="10" spans="2:12" ht="13.5" thickBot="1">
      <c r="B10" s="66"/>
      <c r="C10" s="61" t="s">
        <v>2</v>
      </c>
      <c r="D10" s="282" t="s">
        <v>199</v>
      </c>
      <c r="E10" s="253" t="s">
        <v>206</v>
      </c>
      <c r="G10" s="59"/>
    </row>
    <row r="11" spans="2:12" ht="13">
      <c r="B11" s="68" t="s">
        <v>123</v>
      </c>
      <c r="C11" s="20" t="s">
        <v>106</v>
      </c>
      <c r="D11" s="242">
        <v>11410844.840000002</v>
      </c>
      <c r="E11" s="243">
        <f>SUM(E12:E14)</f>
        <v>10774747.399999999</v>
      </c>
    </row>
    <row r="12" spans="2:12">
      <c r="B12" s="108">
        <v>1</v>
      </c>
      <c r="C12" s="144" t="s">
        <v>5</v>
      </c>
      <c r="D12" s="244">
        <v>11404245.790000001</v>
      </c>
      <c r="E12" s="245">
        <v>10765298.629999999</v>
      </c>
      <c r="H12" s="59"/>
    </row>
    <row r="13" spans="2:12">
      <c r="B13" s="108">
        <v>2</v>
      </c>
      <c r="C13" s="144" t="s">
        <v>7</v>
      </c>
      <c r="D13" s="244">
        <v>0</v>
      </c>
      <c r="E13" s="245">
        <v>448.82</v>
      </c>
      <c r="H13" s="59"/>
    </row>
    <row r="14" spans="2:12">
      <c r="B14" s="108">
        <v>3</v>
      </c>
      <c r="C14" s="144" t="s">
        <v>10</v>
      </c>
      <c r="D14" s="244">
        <v>6599.05</v>
      </c>
      <c r="E14" s="245">
        <f>E15</f>
        <v>8999.9500000000007</v>
      </c>
      <c r="H14" s="59"/>
    </row>
    <row r="15" spans="2:12">
      <c r="B15" s="108">
        <v>31</v>
      </c>
      <c r="C15" s="144" t="s">
        <v>11</v>
      </c>
      <c r="D15" s="244">
        <v>6599.05</v>
      </c>
      <c r="E15" s="245">
        <v>8999.9500000000007</v>
      </c>
      <c r="H15" s="59"/>
    </row>
    <row r="16" spans="2:12">
      <c r="B16" s="111">
        <v>32</v>
      </c>
      <c r="C16" s="145" t="s">
        <v>12</v>
      </c>
      <c r="D16" s="246">
        <v>0</v>
      </c>
      <c r="E16" s="247">
        <v>0</v>
      </c>
      <c r="H16" s="59"/>
    </row>
    <row r="17" spans="2:17" ht="13">
      <c r="B17" s="6" t="s">
        <v>124</v>
      </c>
      <c r="C17" s="130" t="s">
        <v>65</v>
      </c>
      <c r="D17" s="248">
        <v>2712.09</v>
      </c>
      <c r="E17" s="249">
        <f>E18</f>
        <v>6844.04</v>
      </c>
      <c r="H17" s="59"/>
    </row>
    <row r="18" spans="2:17">
      <c r="B18" s="108">
        <v>1</v>
      </c>
      <c r="C18" s="144" t="s">
        <v>11</v>
      </c>
      <c r="D18" s="246">
        <v>2712.09</v>
      </c>
      <c r="E18" s="247">
        <v>6844.04</v>
      </c>
    </row>
    <row r="19" spans="2:17" ht="15" customHeight="1">
      <c r="B19" s="108">
        <v>2</v>
      </c>
      <c r="C19" s="144" t="s">
        <v>105</v>
      </c>
      <c r="D19" s="244">
        <v>0</v>
      </c>
      <c r="E19" s="245">
        <v>0</v>
      </c>
    </row>
    <row r="20" spans="2:17" ht="13" thickBot="1">
      <c r="B20" s="113">
        <v>3</v>
      </c>
      <c r="C20" s="114" t="s">
        <v>14</v>
      </c>
      <c r="D20" s="250">
        <v>0</v>
      </c>
      <c r="E20" s="251">
        <v>0</v>
      </c>
    </row>
    <row r="21" spans="2:17" ht="13.5" thickBot="1">
      <c r="B21" s="356" t="s">
        <v>125</v>
      </c>
      <c r="C21" s="357"/>
      <c r="D21" s="252">
        <v>11408132.750000002</v>
      </c>
      <c r="E21" s="211">
        <f>E11-E17</f>
        <v>10767903.359999999</v>
      </c>
      <c r="F21" s="62"/>
      <c r="G21" s="62"/>
      <c r="H21" s="103"/>
      <c r="J21" s="137"/>
      <c r="K21" s="103"/>
    </row>
    <row r="22" spans="2:17">
      <c r="B22" s="2"/>
      <c r="C22" s="5"/>
      <c r="D22" s="294"/>
      <c r="E22" s="295"/>
      <c r="G22" s="59"/>
      <c r="Q22" s="107"/>
    </row>
    <row r="23" spans="2:17" ht="13.5">
      <c r="B23" s="349" t="s">
        <v>126</v>
      </c>
      <c r="C23" s="358"/>
      <c r="D23" s="358"/>
      <c r="E23" s="358"/>
      <c r="G23" s="59"/>
    </row>
    <row r="24" spans="2:17" ht="15.75" customHeight="1" thickBot="1">
      <c r="B24" s="348" t="s">
        <v>102</v>
      </c>
      <c r="C24" s="359"/>
      <c r="D24" s="359"/>
      <c r="E24" s="359"/>
      <c r="K24" s="107"/>
    </row>
    <row r="25" spans="2:17" ht="13.5" thickBot="1">
      <c r="B25" s="66"/>
      <c r="C25" s="115" t="s">
        <v>2</v>
      </c>
      <c r="D25" s="282" t="s">
        <v>199</v>
      </c>
      <c r="E25" s="253" t="s">
        <v>206</v>
      </c>
    </row>
    <row r="26" spans="2:17" ht="13">
      <c r="B26" s="72" t="s">
        <v>127</v>
      </c>
      <c r="C26" s="73" t="s">
        <v>16</v>
      </c>
      <c r="D26" s="296">
        <v>11064427.880000001</v>
      </c>
      <c r="E26" s="200">
        <v>11408132.750000002</v>
      </c>
      <c r="G26" s="60"/>
    </row>
    <row r="27" spans="2:17" ht="13">
      <c r="B27" s="6" t="s">
        <v>128</v>
      </c>
      <c r="C27" s="7" t="s">
        <v>108</v>
      </c>
      <c r="D27" s="248">
        <v>-1290005.1700000004</v>
      </c>
      <c r="E27" s="202">
        <v>-908306.52</v>
      </c>
      <c r="F27" s="59"/>
      <c r="G27" s="101"/>
      <c r="H27" s="147"/>
      <c r="I27" s="147"/>
      <c r="J27" s="101"/>
    </row>
    <row r="28" spans="2:17" ht="13">
      <c r="B28" s="6" t="s">
        <v>122</v>
      </c>
      <c r="C28" s="7" t="s">
        <v>19</v>
      </c>
      <c r="D28" s="248">
        <v>795092.97</v>
      </c>
      <c r="E28" s="203">
        <v>781942.95</v>
      </c>
      <c r="F28" s="59"/>
      <c r="G28" s="101"/>
      <c r="H28" s="147"/>
      <c r="I28" s="147"/>
      <c r="J28" s="101"/>
    </row>
    <row r="29" spans="2:17">
      <c r="B29" s="116">
        <v>1</v>
      </c>
      <c r="C29" s="109" t="s">
        <v>20</v>
      </c>
      <c r="D29" s="244">
        <v>795091.48</v>
      </c>
      <c r="E29" s="205">
        <v>757704.09</v>
      </c>
      <c r="F29" s="59"/>
      <c r="G29" s="101"/>
      <c r="H29" s="147"/>
      <c r="I29" s="147"/>
      <c r="J29" s="101"/>
    </row>
    <row r="30" spans="2:17">
      <c r="B30" s="116">
        <v>2</v>
      </c>
      <c r="C30" s="109" t="s">
        <v>21</v>
      </c>
      <c r="D30" s="244">
        <v>0</v>
      </c>
      <c r="E30" s="205">
        <v>0</v>
      </c>
      <c r="F30" s="59"/>
      <c r="G30" s="101"/>
      <c r="H30" s="147"/>
      <c r="I30" s="147"/>
      <c r="J30" s="101"/>
    </row>
    <row r="31" spans="2:17">
      <c r="B31" s="116">
        <v>3</v>
      </c>
      <c r="C31" s="109" t="s">
        <v>22</v>
      </c>
      <c r="D31" s="244">
        <v>1.49</v>
      </c>
      <c r="E31" s="205">
        <v>24238.86</v>
      </c>
      <c r="F31" s="59"/>
      <c r="G31" s="101"/>
      <c r="H31" s="147"/>
      <c r="I31" s="147"/>
      <c r="J31" s="101"/>
    </row>
    <row r="32" spans="2:17" ht="13">
      <c r="B32" s="70" t="s">
        <v>129</v>
      </c>
      <c r="C32" s="8" t="s">
        <v>24</v>
      </c>
      <c r="D32" s="248">
        <v>2085098.1400000004</v>
      </c>
      <c r="E32" s="203">
        <v>1690249.47</v>
      </c>
      <c r="F32" s="59"/>
      <c r="G32" s="101"/>
      <c r="H32" s="147"/>
      <c r="I32" s="147"/>
      <c r="J32" s="101"/>
    </row>
    <row r="33" spans="2:10">
      <c r="B33" s="116">
        <v>1</v>
      </c>
      <c r="C33" s="109" t="s">
        <v>25</v>
      </c>
      <c r="D33" s="244">
        <v>1691511.6800000002</v>
      </c>
      <c r="E33" s="205">
        <v>1227919.06</v>
      </c>
      <c r="F33" s="59"/>
      <c r="G33" s="101"/>
      <c r="H33" s="147"/>
      <c r="I33" s="147"/>
      <c r="J33" s="101"/>
    </row>
    <row r="34" spans="2:10">
      <c r="B34" s="116">
        <v>2</v>
      </c>
      <c r="C34" s="109" t="s">
        <v>26</v>
      </c>
      <c r="D34" s="244">
        <v>176224.53</v>
      </c>
      <c r="E34" s="205">
        <v>224697.5</v>
      </c>
      <c r="F34" s="59"/>
      <c r="G34" s="101"/>
      <c r="H34" s="147"/>
      <c r="I34" s="147"/>
      <c r="J34" s="101"/>
    </row>
    <row r="35" spans="2:10">
      <c r="B35" s="116">
        <v>3</v>
      </c>
      <c r="C35" s="109" t="s">
        <v>27</v>
      </c>
      <c r="D35" s="244">
        <v>64922.12</v>
      </c>
      <c r="E35" s="205">
        <v>58868.86</v>
      </c>
      <c r="F35" s="59"/>
      <c r="G35" s="101"/>
      <c r="H35" s="147"/>
      <c r="I35" s="147"/>
      <c r="J35" s="101"/>
    </row>
    <row r="36" spans="2:10">
      <c r="B36" s="116">
        <v>4</v>
      </c>
      <c r="C36" s="109" t="s">
        <v>28</v>
      </c>
      <c r="D36" s="244">
        <v>0</v>
      </c>
      <c r="E36" s="205">
        <v>0</v>
      </c>
      <c r="F36" s="59"/>
      <c r="G36" s="101"/>
      <c r="H36" s="147"/>
      <c r="I36" s="147"/>
      <c r="J36" s="101"/>
    </row>
    <row r="37" spans="2:10" ht="25">
      <c r="B37" s="116">
        <v>5</v>
      </c>
      <c r="C37" s="109" t="s">
        <v>30</v>
      </c>
      <c r="D37" s="244">
        <v>152330.85</v>
      </c>
      <c r="E37" s="205">
        <v>151897.88</v>
      </c>
      <c r="F37" s="59"/>
      <c r="G37" s="101"/>
      <c r="H37" s="147"/>
      <c r="I37" s="147"/>
      <c r="J37" s="101"/>
    </row>
    <row r="38" spans="2:10">
      <c r="B38" s="116">
        <v>6</v>
      </c>
      <c r="C38" s="109" t="s">
        <v>32</v>
      </c>
      <c r="D38" s="244">
        <v>0</v>
      </c>
      <c r="E38" s="205">
        <v>0</v>
      </c>
      <c r="F38" s="59"/>
      <c r="G38" s="101"/>
      <c r="H38" s="147"/>
      <c r="I38" s="147"/>
      <c r="J38" s="101"/>
    </row>
    <row r="39" spans="2:10">
      <c r="B39" s="117">
        <v>7</v>
      </c>
      <c r="C39" s="118" t="s">
        <v>34</v>
      </c>
      <c r="D39" s="246">
        <v>108.96</v>
      </c>
      <c r="E39" s="207">
        <v>26866.17</v>
      </c>
      <c r="F39" s="59"/>
      <c r="G39" s="101"/>
      <c r="H39" s="147"/>
      <c r="I39" s="147"/>
      <c r="J39" s="101"/>
    </row>
    <row r="40" spans="2:10" ht="13.5" thickBot="1">
      <c r="B40" s="74" t="s">
        <v>130</v>
      </c>
      <c r="C40" s="75" t="s">
        <v>36</v>
      </c>
      <c r="D40" s="297">
        <v>1633710.04</v>
      </c>
      <c r="E40" s="209">
        <v>268077.13</v>
      </c>
      <c r="G40" s="60"/>
    </row>
    <row r="41" spans="2:10" ht="13.5" thickBot="1">
      <c r="B41" s="76" t="s">
        <v>131</v>
      </c>
      <c r="C41" s="77" t="s">
        <v>38</v>
      </c>
      <c r="D41" s="252">
        <v>11408132.75</v>
      </c>
      <c r="E41" s="211">
        <v>10767903.360000001</v>
      </c>
      <c r="F41" s="62"/>
      <c r="G41" s="60"/>
      <c r="H41" s="59"/>
      <c r="I41" s="59"/>
      <c r="J41" s="59"/>
    </row>
    <row r="42" spans="2:10" ht="13">
      <c r="B42" s="71"/>
      <c r="C42" s="71"/>
      <c r="D42" s="105"/>
      <c r="E42" s="105"/>
      <c r="F42" s="62"/>
      <c r="G42" s="54"/>
    </row>
    <row r="43" spans="2:10" ht="13.5">
      <c r="B43" s="349" t="s">
        <v>132</v>
      </c>
      <c r="C43" s="350"/>
      <c r="D43" s="350"/>
      <c r="E43" s="350"/>
      <c r="G43" s="59"/>
    </row>
    <row r="44" spans="2:10" ht="18" customHeight="1" thickBot="1">
      <c r="B44" s="348" t="s">
        <v>118</v>
      </c>
      <c r="C44" s="351"/>
      <c r="D44" s="351"/>
      <c r="E44" s="351"/>
      <c r="G44" s="59"/>
    </row>
    <row r="45" spans="2:10" ht="13.5" thickBot="1">
      <c r="B45" s="66"/>
      <c r="C45" s="19" t="s">
        <v>39</v>
      </c>
      <c r="D45" s="282" t="s">
        <v>199</v>
      </c>
      <c r="E45" s="253" t="s">
        <v>206</v>
      </c>
      <c r="G45" s="59"/>
    </row>
    <row r="46" spans="2:10" ht="13">
      <c r="B46" s="10" t="s">
        <v>122</v>
      </c>
      <c r="C46" s="20" t="s">
        <v>109</v>
      </c>
      <c r="D46" s="212"/>
      <c r="E46" s="213"/>
      <c r="G46" s="59"/>
    </row>
    <row r="47" spans="2:10">
      <c r="B47" s="119">
        <v>1</v>
      </c>
      <c r="C47" s="109" t="s">
        <v>40</v>
      </c>
      <c r="D47" s="298">
        <v>73981.925600000002</v>
      </c>
      <c r="E47" s="255">
        <v>65924.939308501213</v>
      </c>
      <c r="G47" s="59"/>
    </row>
    <row r="48" spans="2:10">
      <c r="B48" s="120">
        <v>2</v>
      </c>
      <c r="C48" s="118" t="s">
        <v>41</v>
      </c>
      <c r="D48" s="255">
        <v>65924.939308501213</v>
      </c>
      <c r="E48" s="255">
        <v>60826.387999999999</v>
      </c>
      <c r="G48" s="127"/>
      <c r="I48" s="102"/>
    </row>
    <row r="49" spans="2:7" ht="13">
      <c r="B49" s="91" t="s">
        <v>129</v>
      </c>
      <c r="C49" s="93" t="s">
        <v>110</v>
      </c>
      <c r="D49" s="257"/>
      <c r="E49" s="218"/>
    </row>
    <row r="50" spans="2:7">
      <c r="B50" s="119">
        <v>1</v>
      </c>
      <c r="C50" s="109" t="s">
        <v>40</v>
      </c>
      <c r="D50" s="298">
        <v>149.5558</v>
      </c>
      <c r="E50" s="258">
        <v>173.04730000000001</v>
      </c>
      <c r="G50" s="107"/>
    </row>
    <row r="51" spans="2:7">
      <c r="B51" s="119">
        <v>2</v>
      </c>
      <c r="C51" s="109" t="s">
        <v>111</v>
      </c>
      <c r="D51" s="298">
        <v>149.5558</v>
      </c>
      <c r="E51" s="255">
        <v>169.97070000000002</v>
      </c>
      <c r="G51" s="107"/>
    </row>
    <row r="52" spans="2:7" ht="12.75" customHeight="1">
      <c r="B52" s="119">
        <v>3</v>
      </c>
      <c r="C52" s="109" t="s">
        <v>112</v>
      </c>
      <c r="D52" s="298">
        <v>173.7199</v>
      </c>
      <c r="E52" s="255">
        <v>183.98480000000001</v>
      </c>
    </row>
    <row r="53" spans="2:7" ht="13" thickBot="1">
      <c r="B53" s="121">
        <v>4</v>
      </c>
      <c r="C53" s="122" t="s">
        <v>41</v>
      </c>
      <c r="D53" s="299">
        <v>173.04730000000001</v>
      </c>
      <c r="E53" s="259">
        <v>177.02680000000001</v>
      </c>
    </row>
    <row r="54" spans="2:7">
      <c r="B54" s="85"/>
      <c r="C54" s="86"/>
      <c r="D54" s="222"/>
      <c r="E54" s="222"/>
    </row>
    <row r="55" spans="2:7" ht="13.5">
      <c r="B55" s="349" t="s">
        <v>133</v>
      </c>
      <c r="C55" s="354"/>
      <c r="D55" s="354"/>
      <c r="E55" s="354"/>
    </row>
    <row r="56" spans="2:7" ht="17.25" customHeight="1" thickBot="1">
      <c r="B56" s="348" t="s">
        <v>113</v>
      </c>
      <c r="C56" s="355"/>
      <c r="D56" s="355"/>
      <c r="E56" s="355"/>
    </row>
    <row r="57" spans="2:7" ht="21.5" thickBot="1">
      <c r="B57" s="343" t="s">
        <v>42</v>
      </c>
      <c r="C57" s="344"/>
      <c r="D57" s="223" t="s">
        <v>119</v>
      </c>
      <c r="E57" s="224" t="s">
        <v>114</v>
      </c>
    </row>
    <row r="58" spans="2:7" ht="13">
      <c r="B58" s="14" t="s">
        <v>122</v>
      </c>
      <c r="C58" s="94" t="s">
        <v>43</v>
      </c>
      <c r="D58" s="225">
        <f>SUM(D59:D70)</f>
        <v>10765298.629999999</v>
      </c>
      <c r="E58" s="226">
        <f>D58/E21</f>
        <v>0.99975810239812546</v>
      </c>
    </row>
    <row r="59" spans="2:7" ht="25">
      <c r="B59" s="15">
        <v>1</v>
      </c>
      <c r="C59" s="9" t="s">
        <v>44</v>
      </c>
      <c r="D59" s="227">
        <v>0</v>
      </c>
      <c r="E59" s="228">
        <v>0</v>
      </c>
    </row>
    <row r="60" spans="2:7" ht="24" customHeight="1">
      <c r="B60" s="11">
        <v>2</v>
      </c>
      <c r="C60" s="4" t="s">
        <v>45</v>
      </c>
      <c r="D60" s="229">
        <v>0</v>
      </c>
      <c r="E60" s="230">
        <v>0</v>
      </c>
    </row>
    <row r="61" spans="2:7">
      <c r="B61" s="11">
        <v>3</v>
      </c>
      <c r="C61" s="4" t="s">
        <v>46</v>
      </c>
      <c r="D61" s="229">
        <v>0</v>
      </c>
      <c r="E61" s="230">
        <v>0</v>
      </c>
    </row>
    <row r="62" spans="2:7">
      <c r="B62" s="11">
        <v>4</v>
      </c>
      <c r="C62" s="4" t="s">
        <v>47</v>
      </c>
      <c r="D62" s="229">
        <v>0</v>
      </c>
      <c r="E62" s="230">
        <v>0</v>
      </c>
    </row>
    <row r="63" spans="2:7">
      <c r="B63" s="11">
        <v>5</v>
      </c>
      <c r="C63" s="4" t="s">
        <v>48</v>
      </c>
      <c r="D63" s="229">
        <v>0</v>
      </c>
      <c r="E63" s="230">
        <v>0</v>
      </c>
    </row>
    <row r="64" spans="2:7">
      <c r="B64" s="15">
        <v>6</v>
      </c>
      <c r="C64" s="9" t="s">
        <v>49</v>
      </c>
      <c r="D64" s="281">
        <v>10579019.1</v>
      </c>
      <c r="E64" s="228">
        <f>D64/E21</f>
        <v>0.98245858514094242</v>
      </c>
    </row>
    <row r="65" spans="2:7">
      <c r="B65" s="15">
        <v>7</v>
      </c>
      <c r="C65" s="9" t="s">
        <v>115</v>
      </c>
      <c r="D65" s="227">
        <v>0</v>
      </c>
      <c r="E65" s="228">
        <v>0</v>
      </c>
    </row>
    <row r="66" spans="2:7">
      <c r="B66" s="15">
        <v>8</v>
      </c>
      <c r="C66" s="9" t="s">
        <v>51</v>
      </c>
      <c r="D66" s="227">
        <v>0</v>
      </c>
      <c r="E66" s="228">
        <v>0</v>
      </c>
    </row>
    <row r="67" spans="2:7">
      <c r="B67" s="11">
        <v>9</v>
      </c>
      <c r="C67" s="4" t="s">
        <v>53</v>
      </c>
      <c r="D67" s="229">
        <v>0</v>
      </c>
      <c r="E67" s="230">
        <v>0</v>
      </c>
      <c r="G67" s="59"/>
    </row>
    <row r="68" spans="2:7">
      <c r="B68" s="11">
        <v>10</v>
      </c>
      <c r="C68" s="4" t="s">
        <v>55</v>
      </c>
      <c r="D68" s="229">
        <v>0</v>
      </c>
      <c r="E68" s="230">
        <v>0</v>
      </c>
    </row>
    <row r="69" spans="2:7">
      <c r="B69" s="11">
        <v>11</v>
      </c>
      <c r="C69" s="4" t="s">
        <v>57</v>
      </c>
      <c r="D69" s="260">
        <v>186279.53</v>
      </c>
      <c r="E69" s="230">
        <f>D69/E21</f>
        <v>1.7299517257183112E-2</v>
      </c>
    </row>
    <row r="70" spans="2:7">
      <c r="B70" s="87">
        <v>12</v>
      </c>
      <c r="C70" s="88" t="s">
        <v>59</v>
      </c>
      <c r="D70" s="232">
        <v>0</v>
      </c>
      <c r="E70" s="233">
        <v>0</v>
      </c>
    </row>
    <row r="71" spans="2:7" ht="13">
      <c r="B71" s="91" t="s">
        <v>129</v>
      </c>
      <c r="C71" s="8" t="s">
        <v>61</v>
      </c>
      <c r="D71" s="234">
        <f>E13</f>
        <v>448.82</v>
      </c>
      <c r="E71" s="235">
        <f>D71/E21</f>
        <v>4.1681280467955463E-5</v>
      </c>
    </row>
    <row r="72" spans="2:7" ht="13">
      <c r="B72" s="89" t="s">
        <v>132</v>
      </c>
      <c r="C72" s="90" t="s">
        <v>63</v>
      </c>
      <c r="D72" s="236">
        <f>E14</f>
        <v>8999.9500000000007</v>
      </c>
      <c r="E72" s="237">
        <f>D72/E21</f>
        <v>8.3581266464858033E-4</v>
      </c>
    </row>
    <row r="73" spans="2:7" ht="13">
      <c r="B73" s="16" t="s">
        <v>133</v>
      </c>
      <c r="C73" s="17" t="s">
        <v>65</v>
      </c>
      <c r="D73" s="238">
        <f>E17</f>
        <v>6844.04</v>
      </c>
      <c r="E73" s="239">
        <f>D73/E21</f>
        <v>6.3559634324207017E-4</v>
      </c>
    </row>
    <row r="74" spans="2:7" ht="13">
      <c r="B74" s="91" t="s">
        <v>134</v>
      </c>
      <c r="C74" s="8" t="s">
        <v>66</v>
      </c>
      <c r="D74" s="234">
        <f>D58+D71+D72-D73</f>
        <v>10767903.359999999</v>
      </c>
      <c r="E74" s="235">
        <f>E58+E71+E72-E73</f>
        <v>1</v>
      </c>
    </row>
    <row r="75" spans="2:7">
      <c r="B75" s="11">
        <v>1</v>
      </c>
      <c r="C75" s="4" t="s">
        <v>67</v>
      </c>
      <c r="D75" s="229">
        <f>D74</f>
        <v>10767903.359999999</v>
      </c>
      <c r="E75" s="230">
        <f>E74</f>
        <v>1</v>
      </c>
    </row>
    <row r="76" spans="2:7">
      <c r="B76" s="11">
        <v>2</v>
      </c>
      <c r="C76" s="4" t="s">
        <v>116</v>
      </c>
      <c r="D76" s="229">
        <v>0</v>
      </c>
      <c r="E76" s="230">
        <v>0</v>
      </c>
    </row>
    <row r="77" spans="2:7" ht="13" thickBot="1">
      <c r="B77" s="12">
        <v>3</v>
      </c>
      <c r="C77" s="13" t="s">
        <v>117</v>
      </c>
      <c r="D77" s="240">
        <v>0</v>
      </c>
      <c r="E77" s="241">
        <v>0</v>
      </c>
    </row>
    <row r="78" spans="2:7">
      <c r="B78" s="1"/>
      <c r="C78" s="1"/>
      <c r="D78" s="180"/>
      <c r="E78" s="180"/>
    </row>
    <row r="79" spans="2:7">
      <c r="B79" s="1"/>
      <c r="C79" s="1"/>
      <c r="D79" s="180"/>
      <c r="E79" s="180"/>
    </row>
    <row r="80" spans="2:7">
      <c r="B80" s="1"/>
      <c r="C80" s="1"/>
      <c r="D80" s="180"/>
      <c r="E80" s="180"/>
    </row>
    <row r="81" spans="2:5">
      <c r="B81" s="1"/>
      <c r="C81" s="1"/>
      <c r="D81" s="180"/>
      <c r="E81" s="180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1.03" right="0.75" top="0.6" bottom="0.19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Arkusz17"/>
  <dimension ref="A1:M81"/>
  <sheetViews>
    <sheetView zoomScale="80" zoomScaleNormal="80" workbookViewId="0">
      <selection activeCell="U72" sqref="U72"/>
    </sheetView>
  </sheetViews>
  <sheetFormatPr defaultRowHeight="12.5"/>
  <cols>
    <col min="1" max="1" width="9.1796875" style="18"/>
    <col min="2" max="2" width="5.26953125" style="18" bestFit="1" customWidth="1"/>
    <col min="3" max="3" width="75.453125" style="18" customWidth="1"/>
    <col min="4" max="5" width="17.81640625" style="107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7.453125" customWidth="1"/>
    <col min="11" max="11" width="16.26953125" customWidth="1"/>
    <col min="12" max="12" width="12.453125" bestFit="1" customWidth="1"/>
  </cols>
  <sheetData>
    <row r="1" spans="2:12">
      <c r="B1" s="1"/>
      <c r="C1" s="1"/>
      <c r="D1" s="180"/>
      <c r="E1" s="180"/>
    </row>
    <row r="2" spans="2:12" ht="15.5">
      <c r="B2" s="345" t="s">
        <v>0</v>
      </c>
      <c r="C2" s="345"/>
      <c r="D2" s="345"/>
      <c r="E2" s="345"/>
      <c r="L2" s="59"/>
    </row>
    <row r="3" spans="2:12" ht="15.5">
      <c r="B3" s="345" t="s">
        <v>205</v>
      </c>
      <c r="C3" s="345"/>
      <c r="D3" s="345"/>
      <c r="E3" s="345"/>
    </row>
    <row r="4" spans="2:12" ht="14">
      <c r="B4" s="65"/>
      <c r="C4" s="65"/>
      <c r="D4" s="181"/>
      <c r="E4" s="181"/>
    </row>
    <row r="5" spans="2:12" ht="21" customHeight="1">
      <c r="B5" s="346" t="s">
        <v>1</v>
      </c>
      <c r="C5" s="346"/>
      <c r="D5" s="346"/>
      <c r="E5" s="346"/>
    </row>
    <row r="6" spans="2:12" ht="14">
      <c r="B6" s="347" t="s">
        <v>139</v>
      </c>
      <c r="C6" s="347"/>
      <c r="D6" s="347"/>
      <c r="E6" s="347"/>
    </row>
    <row r="7" spans="2:12" ht="14">
      <c r="B7" s="67"/>
      <c r="C7" s="67"/>
      <c r="D7" s="182"/>
      <c r="E7" s="182"/>
    </row>
    <row r="8" spans="2:12" ht="13.5">
      <c r="B8" s="349" t="s">
        <v>18</v>
      </c>
      <c r="C8" s="354"/>
      <c r="D8" s="354"/>
      <c r="E8" s="354"/>
    </row>
    <row r="9" spans="2:12" ht="16" thickBot="1">
      <c r="B9" s="348" t="s">
        <v>100</v>
      </c>
      <c r="C9" s="348"/>
      <c r="D9" s="348"/>
      <c r="E9" s="348"/>
    </row>
    <row r="10" spans="2:12" ht="13.5" thickBot="1">
      <c r="B10" s="66"/>
      <c r="C10" s="61" t="s">
        <v>2</v>
      </c>
      <c r="D10" s="282" t="s">
        <v>199</v>
      </c>
      <c r="E10" s="253" t="s">
        <v>206</v>
      </c>
      <c r="G10" s="59"/>
    </row>
    <row r="11" spans="2:12" ht="13">
      <c r="B11" s="68" t="s">
        <v>3</v>
      </c>
      <c r="C11" s="20" t="s">
        <v>106</v>
      </c>
      <c r="D11" s="242">
        <v>7051061.2199999997</v>
      </c>
      <c r="E11" s="243">
        <f>SUM(E12:E14)</f>
        <v>6424740.5500000007</v>
      </c>
      <c r="H11" s="59"/>
    </row>
    <row r="12" spans="2:12">
      <c r="B12" s="108" t="s">
        <v>4</v>
      </c>
      <c r="C12" s="144" t="s">
        <v>5</v>
      </c>
      <c r="D12" s="244">
        <v>7051061.2199999997</v>
      </c>
      <c r="E12" s="245">
        <v>6424496.5100000007</v>
      </c>
      <c r="H12" s="59"/>
    </row>
    <row r="13" spans="2:12">
      <c r="B13" s="108" t="s">
        <v>6</v>
      </c>
      <c r="C13" s="144" t="s">
        <v>7</v>
      </c>
      <c r="D13" s="244">
        <v>0</v>
      </c>
      <c r="E13" s="245">
        <v>244.04</v>
      </c>
      <c r="H13" s="59"/>
    </row>
    <row r="14" spans="2:12">
      <c r="B14" s="108" t="s">
        <v>8</v>
      </c>
      <c r="C14" s="144" t="s">
        <v>10</v>
      </c>
      <c r="D14" s="244">
        <v>0</v>
      </c>
      <c r="E14" s="245">
        <f>E15</f>
        <v>0</v>
      </c>
      <c r="H14" s="59"/>
    </row>
    <row r="15" spans="2:12">
      <c r="B15" s="108" t="s">
        <v>103</v>
      </c>
      <c r="C15" s="144" t="s">
        <v>11</v>
      </c>
      <c r="D15" s="244">
        <v>0</v>
      </c>
      <c r="E15" s="245">
        <v>0</v>
      </c>
      <c r="H15" s="59"/>
    </row>
    <row r="16" spans="2:12">
      <c r="B16" s="111" t="s">
        <v>104</v>
      </c>
      <c r="C16" s="145" t="s">
        <v>12</v>
      </c>
      <c r="D16" s="246">
        <v>0</v>
      </c>
      <c r="E16" s="247">
        <v>0</v>
      </c>
      <c r="H16" s="59"/>
    </row>
    <row r="17" spans="2:13" ht="13">
      <c r="B17" s="6" t="s">
        <v>13</v>
      </c>
      <c r="C17" s="130" t="s">
        <v>65</v>
      </c>
      <c r="D17" s="248">
        <v>522.85</v>
      </c>
      <c r="E17" s="249">
        <f>E18</f>
        <v>718.73</v>
      </c>
    </row>
    <row r="18" spans="2:13">
      <c r="B18" s="108" t="s">
        <v>4</v>
      </c>
      <c r="C18" s="144" t="s">
        <v>11</v>
      </c>
      <c r="D18" s="246">
        <v>522.85</v>
      </c>
      <c r="E18" s="247">
        <v>718.73</v>
      </c>
    </row>
    <row r="19" spans="2:13" ht="15" customHeight="1">
      <c r="B19" s="108" t="s">
        <v>6</v>
      </c>
      <c r="C19" s="144" t="s">
        <v>105</v>
      </c>
      <c r="D19" s="244">
        <v>0</v>
      </c>
      <c r="E19" s="245">
        <v>0</v>
      </c>
    </row>
    <row r="20" spans="2:13" ht="13" thickBot="1">
      <c r="B20" s="113" t="s">
        <v>8</v>
      </c>
      <c r="C20" s="114" t="s">
        <v>14</v>
      </c>
      <c r="D20" s="250">
        <v>0</v>
      </c>
      <c r="E20" s="251">
        <v>0</v>
      </c>
      <c r="G20" s="107"/>
    </row>
    <row r="21" spans="2:13" ht="13.5" thickBot="1">
      <c r="B21" s="356" t="s">
        <v>107</v>
      </c>
      <c r="C21" s="357"/>
      <c r="D21" s="252">
        <v>7050538.3700000001</v>
      </c>
      <c r="E21" s="211">
        <f>E11-E17</f>
        <v>6424021.8200000003</v>
      </c>
      <c r="F21" s="62"/>
      <c r="G21" s="62"/>
      <c r="H21" s="103"/>
      <c r="J21" s="137"/>
      <c r="K21" s="103"/>
      <c r="M21" s="107"/>
    </row>
    <row r="22" spans="2:13">
      <c r="B22" s="2"/>
      <c r="C22" s="5"/>
      <c r="D22" s="197"/>
      <c r="E22" s="197"/>
      <c r="G22" s="59"/>
    </row>
    <row r="23" spans="2:13" ht="13.5">
      <c r="B23" s="349" t="s">
        <v>101</v>
      </c>
      <c r="C23" s="358"/>
      <c r="D23" s="358"/>
      <c r="E23" s="358"/>
      <c r="G23" s="59"/>
    </row>
    <row r="24" spans="2:13" ht="15.75" customHeight="1" thickBot="1">
      <c r="B24" s="348" t="s">
        <v>102</v>
      </c>
      <c r="C24" s="359"/>
      <c r="D24" s="359"/>
      <c r="E24" s="359"/>
    </row>
    <row r="25" spans="2:13" ht="13.5" thickBot="1">
      <c r="B25" s="66"/>
      <c r="C25" s="115" t="s">
        <v>2</v>
      </c>
      <c r="D25" s="282" t="s">
        <v>199</v>
      </c>
      <c r="E25" s="253" t="s">
        <v>206</v>
      </c>
      <c r="I25" s="107"/>
    </row>
    <row r="26" spans="2:13" ht="13">
      <c r="B26" s="72" t="s">
        <v>15</v>
      </c>
      <c r="C26" s="73" t="s">
        <v>16</v>
      </c>
      <c r="D26" s="199">
        <v>6907029.9800000004</v>
      </c>
      <c r="E26" s="200">
        <v>7050538.3700000001</v>
      </c>
      <c r="G26" s="60"/>
    </row>
    <row r="27" spans="2:13" ht="13">
      <c r="B27" s="6" t="s">
        <v>17</v>
      </c>
      <c r="C27" s="7" t="s">
        <v>108</v>
      </c>
      <c r="D27" s="201">
        <v>-1199687.5699999998</v>
      </c>
      <c r="E27" s="202">
        <v>-1272215.4000000001</v>
      </c>
      <c r="F27" s="59"/>
      <c r="G27" s="147"/>
      <c r="H27" s="147"/>
      <c r="I27" s="59"/>
      <c r="J27" s="60"/>
    </row>
    <row r="28" spans="2:13" ht="13">
      <c r="B28" s="6" t="s">
        <v>18</v>
      </c>
      <c r="C28" s="7" t="s">
        <v>19</v>
      </c>
      <c r="D28" s="201">
        <v>118.8</v>
      </c>
      <c r="E28" s="203">
        <v>27986.959999999999</v>
      </c>
      <c r="F28" s="59"/>
      <c r="G28" s="147"/>
      <c r="H28" s="147"/>
      <c r="I28" s="59"/>
      <c r="J28" s="60"/>
    </row>
    <row r="29" spans="2:13" ht="13">
      <c r="B29" s="116" t="s">
        <v>4</v>
      </c>
      <c r="C29" s="109" t="s">
        <v>20</v>
      </c>
      <c r="D29" s="204">
        <v>118.8</v>
      </c>
      <c r="E29" s="205">
        <v>0</v>
      </c>
      <c r="F29" s="59"/>
      <c r="G29" s="147"/>
      <c r="H29" s="147"/>
      <c r="I29" s="59"/>
      <c r="J29" s="60"/>
    </row>
    <row r="30" spans="2:13" ht="13">
      <c r="B30" s="116" t="s">
        <v>6</v>
      </c>
      <c r="C30" s="109" t="s">
        <v>21</v>
      </c>
      <c r="D30" s="204">
        <v>0</v>
      </c>
      <c r="E30" s="205">
        <v>0</v>
      </c>
      <c r="F30" s="59"/>
      <c r="G30" s="147"/>
      <c r="H30" s="147"/>
      <c r="I30" s="59"/>
      <c r="J30" s="60"/>
    </row>
    <row r="31" spans="2:13" ht="13">
      <c r="B31" s="116" t="s">
        <v>8</v>
      </c>
      <c r="C31" s="109" t="s">
        <v>22</v>
      </c>
      <c r="D31" s="204">
        <v>0</v>
      </c>
      <c r="E31" s="205">
        <v>27986.959999999999</v>
      </c>
      <c r="F31" s="59"/>
      <c r="G31" s="147"/>
      <c r="H31" s="147"/>
      <c r="I31" s="59"/>
      <c r="J31" s="60"/>
    </row>
    <row r="32" spans="2:13" ht="13">
      <c r="B32" s="70" t="s">
        <v>23</v>
      </c>
      <c r="C32" s="8" t="s">
        <v>24</v>
      </c>
      <c r="D32" s="201">
        <v>1199806.3699999999</v>
      </c>
      <c r="E32" s="203">
        <v>1300202.3600000001</v>
      </c>
      <c r="F32" s="59"/>
      <c r="G32" s="147"/>
      <c r="H32" s="147"/>
      <c r="I32" s="59"/>
      <c r="J32" s="60"/>
    </row>
    <row r="33" spans="2:10" ht="13">
      <c r="B33" s="116" t="s">
        <v>4</v>
      </c>
      <c r="C33" s="109" t="s">
        <v>25</v>
      </c>
      <c r="D33" s="204">
        <v>752032.46</v>
      </c>
      <c r="E33" s="205">
        <v>910953.53</v>
      </c>
      <c r="F33" s="59"/>
      <c r="G33" s="147"/>
      <c r="H33" s="147"/>
      <c r="I33" s="59"/>
      <c r="J33" s="60"/>
    </row>
    <row r="34" spans="2:10" ht="13">
      <c r="B34" s="116" t="s">
        <v>6</v>
      </c>
      <c r="C34" s="109" t="s">
        <v>26</v>
      </c>
      <c r="D34" s="204">
        <v>262121.37</v>
      </c>
      <c r="E34" s="205">
        <v>263612.76</v>
      </c>
      <c r="F34" s="59"/>
      <c r="G34" s="147"/>
      <c r="H34" s="147"/>
      <c r="I34" s="59"/>
      <c r="J34" s="60"/>
    </row>
    <row r="35" spans="2:10" ht="13">
      <c r="B35" s="116" t="s">
        <v>8</v>
      </c>
      <c r="C35" s="109" t="s">
        <v>27</v>
      </c>
      <c r="D35" s="204">
        <v>27640.600000000002</v>
      </c>
      <c r="E35" s="205">
        <v>1437.79</v>
      </c>
      <c r="F35" s="59"/>
      <c r="G35" s="147"/>
      <c r="H35" s="147"/>
      <c r="I35" s="59"/>
      <c r="J35" s="60"/>
    </row>
    <row r="36" spans="2:10" ht="13">
      <c r="B36" s="116" t="s">
        <v>9</v>
      </c>
      <c r="C36" s="109" t="s">
        <v>28</v>
      </c>
      <c r="D36" s="204">
        <v>0</v>
      </c>
      <c r="E36" s="205">
        <v>0</v>
      </c>
      <c r="F36" s="59"/>
      <c r="G36" s="147"/>
      <c r="H36" s="147"/>
      <c r="I36" s="59"/>
      <c r="J36" s="60"/>
    </row>
    <row r="37" spans="2:10" ht="25.5">
      <c r="B37" s="116" t="s">
        <v>29</v>
      </c>
      <c r="C37" s="109" t="s">
        <v>30</v>
      </c>
      <c r="D37" s="204">
        <v>130024.94</v>
      </c>
      <c r="E37" s="205">
        <v>124198.28</v>
      </c>
      <c r="F37" s="59"/>
      <c r="G37" s="147"/>
      <c r="H37" s="147"/>
      <c r="I37" s="59"/>
      <c r="J37" s="60"/>
    </row>
    <row r="38" spans="2:10" ht="13">
      <c r="B38" s="116" t="s">
        <v>31</v>
      </c>
      <c r="C38" s="109" t="s">
        <v>32</v>
      </c>
      <c r="D38" s="204">
        <v>0</v>
      </c>
      <c r="E38" s="205">
        <v>0</v>
      </c>
      <c r="F38" s="59"/>
      <c r="G38" s="147"/>
      <c r="H38" s="147"/>
      <c r="I38" s="59"/>
      <c r="J38" s="60"/>
    </row>
    <row r="39" spans="2:10" ht="13">
      <c r="B39" s="117" t="s">
        <v>33</v>
      </c>
      <c r="C39" s="118" t="s">
        <v>34</v>
      </c>
      <c r="D39" s="206">
        <v>27987</v>
      </c>
      <c r="E39" s="207">
        <v>0</v>
      </c>
      <c r="F39" s="59"/>
      <c r="G39" s="147"/>
      <c r="H39" s="147"/>
      <c r="I39" s="59"/>
      <c r="J39" s="60"/>
    </row>
    <row r="40" spans="2:10" ht="13.5" thickBot="1">
      <c r="B40" s="74" t="s">
        <v>35</v>
      </c>
      <c r="C40" s="75" t="s">
        <v>36</v>
      </c>
      <c r="D40" s="208">
        <v>1343195.96</v>
      </c>
      <c r="E40" s="209">
        <v>645698.85</v>
      </c>
      <c r="G40" s="60"/>
    </row>
    <row r="41" spans="2:10" ht="13.5" thickBot="1">
      <c r="B41" s="76" t="s">
        <v>37</v>
      </c>
      <c r="C41" s="77" t="s">
        <v>38</v>
      </c>
      <c r="D41" s="210">
        <v>7050538.3700000001</v>
      </c>
      <c r="E41" s="211">
        <v>6424021.8200000003</v>
      </c>
      <c r="F41" s="62"/>
      <c r="G41" s="60"/>
      <c r="H41" s="59"/>
      <c r="I41" s="59"/>
      <c r="J41" s="59"/>
    </row>
    <row r="42" spans="2:10" ht="13">
      <c r="B42" s="71"/>
      <c r="C42" s="71"/>
      <c r="D42" s="105"/>
      <c r="E42" s="105"/>
      <c r="F42" s="62"/>
      <c r="G42" s="54"/>
    </row>
    <row r="43" spans="2:10" ht="13.5">
      <c r="B43" s="349" t="s">
        <v>60</v>
      </c>
      <c r="C43" s="350"/>
      <c r="D43" s="350"/>
      <c r="E43" s="350"/>
      <c r="G43" s="59"/>
    </row>
    <row r="44" spans="2:10" ht="18" customHeight="1" thickBot="1">
      <c r="B44" s="348" t="s">
        <v>118</v>
      </c>
      <c r="C44" s="351"/>
      <c r="D44" s="351"/>
      <c r="E44" s="351"/>
      <c r="G44" s="59"/>
    </row>
    <row r="45" spans="2:10" ht="13.5" thickBot="1">
      <c r="B45" s="66"/>
      <c r="C45" s="19" t="s">
        <v>39</v>
      </c>
      <c r="D45" s="282" t="s">
        <v>199</v>
      </c>
      <c r="E45" s="253" t="s">
        <v>206</v>
      </c>
      <c r="G45" s="59"/>
    </row>
    <row r="46" spans="2:10" ht="13">
      <c r="B46" s="10" t="s">
        <v>18</v>
      </c>
      <c r="C46" s="20" t="s">
        <v>109</v>
      </c>
      <c r="D46" s="212"/>
      <c r="E46" s="213"/>
      <c r="G46" s="59"/>
    </row>
    <row r="47" spans="2:10">
      <c r="B47" s="119" t="s">
        <v>4</v>
      </c>
      <c r="C47" s="109" t="s">
        <v>40</v>
      </c>
      <c r="D47" s="214">
        <v>42047.995900000002</v>
      </c>
      <c r="E47" s="285">
        <v>35455.408146075184</v>
      </c>
      <c r="G47" s="59"/>
    </row>
    <row r="48" spans="2:10">
      <c r="B48" s="120" t="s">
        <v>6</v>
      </c>
      <c r="C48" s="118" t="s">
        <v>41</v>
      </c>
      <c r="D48" s="214">
        <v>35455.408146075184</v>
      </c>
      <c r="E48" s="285">
        <v>29412.067200000001</v>
      </c>
      <c r="G48" s="125"/>
    </row>
    <row r="49" spans="2:7" ht="13">
      <c r="B49" s="91" t="s">
        <v>23</v>
      </c>
      <c r="C49" s="93" t="s">
        <v>110</v>
      </c>
      <c r="D49" s="217"/>
      <c r="E49" s="218"/>
    </row>
    <row r="50" spans="2:7">
      <c r="B50" s="119" t="s">
        <v>4</v>
      </c>
      <c r="C50" s="109" t="s">
        <v>40</v>
      </c>
      <c r="D50" s="214">
        <v>164.2654</v>
      </c>
      <c r="E50" s="258">
        <v>198.85650000000001</v>
      </c>
      <c r="G50" s="107"/>
    </row>
    <row r="51" spans="2:7">
      <c r="B51" s="119" t="s">
        <v>6</v>
      </c>
      <c r="C51" s="109" t="s">
        <v>111</v>
      </c>
      <c r="D51" s="214">
        <v>164.2654</v>
      </c>
      <c r="E51" s="255">
        <v>192.38030000000001</v>
      </c>
      <c r="G51" s="107"/>
    </row>
    <row r="52" spans="2:7" ht="12" customHeight="1">
      <c r="B52" s="119" t="s">
        <v>8</v>
      </c>
      <c r="C52" s="109" t="s">
        <v>112</v>
      </c>
      <c r="D52" s="214">
        <v>198.8707</v>
      </c>
      <c r="E52" s="255">
        <v>226.04820000000001</v>
      </c>
    </row>
    <row r="53" spans="2:7" ht="13" thickBot="1">
      <c r="B53" s="121" t="s">
        <v>9</v>
      </c>
      <c r="C53" s="122" t="s">
        <v>41</v>
      </c>
      <c r="D53" s="220">
        <v>198.85650000000001</v>
      </c>
      <c r="E53" s="259">
        <v>218.4145</v>
      </c>
    </row>
    <row r="54" spans="2:7">
      <c r="B54" s="85"/>
      <c r="C54" s="86"/>
      <c r="D54" s="222"/>
      <c r="E54" s="222"/>
    </row>
    <row r="55" spans="2:7" ht="13.5">
      <c r="B55" s="349" t="s">
        <v>62</v>
      </c>
      <c r="C55" s="354"/>
      <c r="D55" s="354"/>
      <c r="E55" s="354"/>
    </row>
    <row r="56" spans="2:7" ht="15.75" customHeight="1" thickBot="1">
      <c r="B56" s="348" t="s">
        <v>113</v>
      </c>
      <c r="C56" s="355"/>
      <c r="D56" s="355"/>
      <c r="E56" s="355"/>
    </row>
    <row r="57" spans="2:7" ht="21.5" thickBot="1">
      <c r="B57" s="343" t="s">
        <v>42</v>
      </c>
      <c r="C57" s="344"/>
      <c r="D57" s="223" t="s">
        <v>119</v>
      </c>
      <c r="E57" s="224" t="s">
        <v>114</v>
      </c>
    </row>
    <row r="58" spans="2:7" ht="13">
      <c r="B58" s="14" t="s">
        <v>18</v>
      </c>
      <c r="C58" s="94" t="s">
        <v>43</v>
      </c>
      <c r="D58" s="225">
        <f>SUM(D59:D70)</f>
        <v>6424496.5100000007</v>
      </c>
      <c r="E58" s="226">
        <f>D58/E21</f>
        <v>1.0000738929619639</v>
      </c>
    </row>
    <row r="59" spans="2:7" ht="25">
      <c r="B59" s="15" t="s">
        <v>4</v>
      </c>
      <c r="C59" s="9" t="s">
        <v>44</v>
      </c>
      <c r="D59" s="227">
        <v>0</v>
      </c>
      <c r="E59" s="228">
        <v>0</v>
      </c>
    </row>
    <row r="60" spans="2:7" ht="24" customHeight="1">
      <c r="B60" s="11" t="s">
        <v>6</v>
      </c>
      <c r="C60" s="4" t="s">
        <v>45</v>
      </c>
      <c r="D60" s="229">
        <v>0</v>
      </c>
      <c r="E60" s="230">
        <v>0</v>
      </c>
    </row>
    <row r="61" spans="2:7">
      <c r="B61" s="11" t="s">
        <v>8</v>
      </c>
      <c r="C61" s="4" t="s">
        <v>46</v>
      </c>
      <c r="D61" s="229">
        <v>0</v>
      </c>
      <c r="E61" s="230">
        <v>0</v>
      </c>
    </row>
    <row r="62" spans="2:7">
      <c r="B62" s="11" t="s">
        <v>9</v>
      </c>
      <c r="C62" s="4" t="s">
        <v>47</v>
      </c>
      <c r="D62" s="229">
        <v>0</v>
      </c>
      <c r="E62" s="230">
        <v>0</v>
      </c>
    </row>
    <row r="63" spans="2:7">
      <c r="B63" s="11" t="s">
        <v>29</v>
      </c>
      <c r="C63" s="4" t="s">
        <v>48</v>
      </c>
      <c r="D63" s="229">
        <v>0</v>
      </c>
      <c r="E63" s="230">
        <v>0</v>
      </c>
    </row>
    <row r="64" spans="2:7">
      <c r="B64" s="15" t="s">
        <v>31</v>
      </c>
      <c r="C64" s="9" t="s">
        <v>49</v>
      </c>
      <c r="D64" s="281">
        <v>6385086.4400000004</v>
      </c>
      <c r="E64" s="228">
        <f>D64/E21</f>
        <v>0.99393909592916052</v>
      </c>
    </row>
    <row r="65" spans="2:7">
      <c r="B65" s="15" t="s">
        <v>33</v>
      </c>
      <c r="C65" s="9" t="s">
        <v>115</v>
      </c>
      <c r="D65" s="227">
        <v>0</v>
      </c>
      <c r="E65" s="228">
        <v>0</v>
      </c>
    </row>
    <row r="66" spans="2:7">
      <c r="B66" s="15" t="s">
        <v>50</v>
      </c>
      <c r="C66" s="9" t="s">
        <v>51</v>
      </c>
      <c r="D66" s="227">
        <v>0</v>
      </c>
      <c r="E66" s="228">
        <v>0</v>
      </c>
    </row>
    <row r="67" spans="2:7">
      <c r="B67" s="11" t="s">
        <v>52</v>
      </c>
      <c r="C67" s="4" t="s">
        <v>53</v>
      </c>
      <c r="D67" s="229">
        <v>0</v>
      </c>
      <c r="E67" s="230">
        <v>0</v>
      </c>
      <c r="G67" s="59"/>
    </row>
    <row r="68" spans="2:7">
      <c r="B68" s="11" t="s">
        <v>54</v>
      </c>
      <c r="C68" s="4" t="s">
        <v>55</v>
      </c>
      <c r="D68" s="229">
        <v>0</v>
      </c>
      <c r="E68" s="230">
        <v>0</v>
      </c>
    </row>
    <row r="69" spans="2:7">
      <c r="B69" s="11" t="s">
        <v>56</v>
      </c>
      <c r="C69" s="4" t="s">
        <v>57</v>
      </c>
      <c r="D69" s="300">
        <v>39410.07</v>
      </c>
      <c r="E69" s="230">
        <f>D69/E21</f>
        <v>6.1347970328033538E-3</v>
      </c>
    </row>
    <row r="70" spans="2:7">
      <c r="B70" s="87" t="s">
        <v>58</v>
      </c>
      <c r="C70" s="88" t="s">
        <v>59</v>
      </c>
      <c r="D70" s="229">
        <v>0</v>
      </c>
      <c r="E70" s="233">
        <v>0</v>
      </c>
    </row>
    <row r="71" spans="2:7" ht="13">
      <c r="B71" s="91" t="s">
        <v>23</v>
      </c>
      <c r="C71" s="8" t="s">
        <v>61</v>
      </c>
      <c r="D71" s="234">
        <f>E13</f>
        <v>244.04</v>
      </c>
      <c r="E71" s="235">
        <f>D71/E21</f>
        <v>3.7988662996166468E-5</v>
      </c>
    </row>
    <row r="72" spans="2:7" ht="13">
      <c r="B72" s="89" t="s">
        <v>60</v>
      </c>
      <c r="C72" s="90" t="s">
        <v>63</v>
      </c>
      <c r="D72" s="236">
        <f>E14</f>
        <v>0</v>
      </c>
      <c r="E72" s="237">
        <f>D72/E21</f>
        <v>0</v>
      </c>
    </row>
    <row r="73" spans="2:7" ht="13">
      <c r="B73" s="16" t="s">
        <v>62</v>
      </c>
      <c r="C73" s="17" t="s">
        <v>65</v>
      </c>
      <c r="D73" s="238">
        <f>E17</f>
        <v>718.73</v>
      </c>
      <c r="E73" s="239">
        <f>D73/E21</f>
        <v>1.1188162495998496E-4</v>
      </c>
    </row>
    <row r="74" spans="2:7" ht="13">
      <c r="B74" s="91" t="s">
        <v>64</v>
      </c>
      <c r="C74" s="8" t="s">
        <v>66</v>
      </c>
      <c r="D74" s="234">
        <f>D58+D71+D72-D73</f>
        <v>6424021.8200000003</v>
      </c>
      <c r="E74" s="235">
        <f>E58+E71+E72-E73</f>
        <v>1.0000000000000002</v>
      </c>
    </row>
    <row r="75" spans="2:7">
      <c r="B75" s="11" t="s">
        <v>4</v>
      </c>
      <c r="C75" s="4" t="s">
        <v>67</v>
      </c>
      <c r="D75" s="229">
        <f>D74-D76</f>
        <v>4792033.6400000006</v>
      </c>
      <c r="E75" s="230">
        <f>D75/E21</f>
        <v>0.74595538033212971</v>
      </c>
      <c r="G75" s="107"/>
    </row>
    <row r="76" spans="2:7">
      <c r="B76" s="11" t="s">
        <v>6</v>
      </c>
      <c r="C76" s="4" t="s">
        <v>116</v>
      </c>
      <c r="D76" s="229">
        <v>1631988.18</v>
      </c>
      <c r="E76" s="230">
        <f>D76/E21</f>
        <v>0.25404461966787029</v>
      </c>
    </row>
    <row r="77" spans="2:7" ht="13" thickBot="1">
      <c r="B77" s="12" t="s">
        <v>8</v>
      </c>
      <c r="C77" s="13" t="s">
        <v>117</v>
      </c>
      <c r="D77" s="240">
        <v>0</v>
      </c>
      <c r="E77" s="241">
        <v>0</v>
      </c>
    </row>
    <row r="78" spans="2:7">
      <c r="B78" s="1"/>
      <c r="C78" s="1"/>
      <c r="D78" s="180"/>
      <c r="E78" s="180"/>
    </row>
    <row r="79" spans="2:7">
      <c r="B79" s="1"/>
      <c r="C79" s="1"/>
      <c r="D79" s="180"/>
      <c r="E79" s="180"/>
    </row>
    <row r="80" spans="2:7">
      <c r="B80" s="1"/>
      <c r="C80" s="1"/>
      <c r="D80" s="180"/>
      <c r="E80" s="180"/>
    </row>
    <row r="81" spans="2:5">
      <c r="B81" s="1"/>
      <c r="C81" s="1"/>
      <c r="D81" s="180"/>
      <c r="E81" s="180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97" right="0.75" top="0.6" bottom="0.32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1:L81"/>
  <sheetViews>
    <sheetView zoomScale="80" zoomScaleNormal="80" workbookViewId="0">
      <selection activeCell="G11" sqref="G11"/>
    </sheetView>
  </sheetViews>
  <sheetFormatPr defaultRowHeight="12.5"/>
  <cols>
    <col min="1" max="1" width="9.1796875" style="18"/>
    <col min="2" max="2" width="5.26953125" style="18" bestFit="1" customWidth="1"/>
    <col min="3" max="3" width="75.453125" style="18" customWidth="1"/>
    <col min="4" max="5" width="17.81640625" style="107" customWidth="1"/>
    <col min="6" max="6" width="7.453125" customWidth="1"/>
    <col min="7" max="8" width="17.81640625" customWidth="1"/>
    <col min="9" max="9" width="13.26953125" customWidth="1"/>
    <col min="10" max="10" width="8.453125" customWidth="1"/>
    <col min="11" max="11" width="18.7265625" customWidth="1"/>
    <col min="12" max="12" width="15.26953125" customWidth="1"/>
  </cols>
  <sheetData>
    <row r="1" spans="2:12">
      <c r="B1" s="1"/>
      <c r="C1" s="1"/>
      <c r="D1" s="180"/>
      <c r="E1" s="180"/>
    </row>
    <row r="2" spans="2:12" ht="15.5">
      <c r="B2" s="345" t="s">
        <v>0</v>
      </c>
      <c r="C2" s="345"/>
      <c r="D2" s="345"/>
      <c r="E2" s="345"/>
      <c r="L2" s="59"/>
    </row>
    <row r="3" spans="2:12" ht="15.5">
      <c r="B3" s="345" t="s">
        <v>205</v>
      </c>
      <c r="C3" s="345"/>
      <c r="D3" s="345"/>
      <c r="E3" s="345"/>
    </row>
    <row r="4" spans="2:12" ht="14">
      <c r="B4" s="65"/>
      <c r="C4" s="65"/>
      <c r="D4" s="181"/>
      <c r="E4" s="181"/>
    </row>
    <row r="5" spans="2:12" ht="14">
      <c r="B5" s="346" t="s">
        <v>1</v>
      </c>
      <c r="C5" s="346"/>
      <c r="D5" s="346"/>
      <c r="E5" s="346"/>
    </row>
    <row r="6" spans="2:12" ht="14">
      <c r="B6" s="347" t="s">
        <v>82</v>
      </c>
      <c r="C6" s="347"/>
      <c r="D6" s="347"/>
      <c r="E6" s="347"/>
    </row>
    <row r="7" spans="2:12" ht="14">
      <c r="B7" s="67"/>
      <c r="C7" s="67"/>
      <c r="D7" s="182"/>
      <c r="E7" s="182"/>
    </row>
    <row r="8" spans="2:12" ht="13.5">
      <c r="B8" s="349" t="s">
        <v>18</v>
      </c>
      <c r="C8" s="354"/>
      <c r="D8" s="354"/>
      <c r="E8" s="354"/>
    </row>
    <row r="9" spans="2:12" ht="16" thickBot="1">
      <c r="B9" s="348" t="s">
        <v>100</v>
      </c>
      <c r="C9" s="348"/>
      <c r="D9" s="348"/>
      <c r="E9" s="348"/>
      <c r="G9" s="131"/>
    </row>
    <row r="10" spans="2:12" ht="13.5" thickBot="1">
      <c r="B10" s="66"/>
      <c r="C10" s="134" t="s">
        <v>2</v>
      </c>
      <c r="D10" s="183" t="s">
        <v>199</v>
      </c>
      <c r="E10" s="184" t="s">
        <v>206</v>
      </c>
      <c r="G10" s="59"/>
    </row>
    <row r="11" spans="2:12" ht="13">
      <c r="B11" s="68" t="s">
        <v>3</v>
      </c>
      <c r="C11" s="20" t="s">
        <v>106</v>
      </c>
      <c r="D11" s="242">
        <v>207090043.08000001</v>
      </c>
      <c r="E11" s="243">
        <f>SUM(E12:E14)</f>
        <v>212870265.41000003</v>
      </c>
    </row>
    <row r="12" spans="2:12">
      <c r="B12" s="108" t="s">
        <v>4</v>
      </c>
      <c r="C12" s="144" t="s">
        <v>5</v>
      </c>
      <c r="D12" s="244">
        <v>206968355.37</v>
      </c>
      <c r="E12" s="245">
        <v>212807643.08000001</v>
      </c>
      <c r="G12" s="59"/>
      <c r="H12" s="59"/>
    </row>
    <row r="13" spans="2:12">
      <c r="B13" s="108" t="s">
        <v>6</v>
      </c>
      <c r="C13" s="144" t="s">
        <v>7</v>
      </c>
      <c r="D13" s="244">
        <v>71.94</v>
      </c>
      <c r="E13" s="245">
        <v>891.68</v>
      </c>
      <c r="H13" s="59"/>
    </row>
    <row r="14" spans="2:12">
      <c r="B14" s="108" t="s">
        <v>8</v>
      </c>
      <c r="C14" s="144" t="s">
        <v>10</v>
      </c>
      <c r="D14" s="244">
        <v>121615.77</v>
      </c>
      <c r="E14" s="245">
        <v>61730.65</v>
      </c>
    </row>
    <row r="15" spans="2:12">
      <c r="B15" s="108" t="s">
        <v>103</v>
      </c>
      <c r="C15" s="144" t="s">
        <v>11</v>
      </c>
      <c r="D15" s="244">
        <v>121615.77</v>
      </c>
      <c r="E15" s="245">
        <v>61730.65</v>
      </c>
    </row>
    <row r="16" spans="2:12">
      <c r="B16" s="111" t="s">
        <v>104</v>
      </c>
      <c r="C16" s="145" t="s">
        <v>12</v>
      </c>
      <c r="D16" s="246">
        <v>0</v>
      </c>
      <c r="E16" s="247">
        <v>0</v>
      </c>
    </row>
    <row r="17" spans="2:11" ht="13">
      <c r="B17" s="6" t="s">
        <v>13</v>
      </c>
      <c r="C17" s="130" t="s">
        <v>65</v>
      </c>
      <c r="D17" s="248">
        <v>285592.13</v>
      </c>
      <c r="E17" s="249">
        <v>271523.03000000003</v>
      </c>
    </row>
    <row r="18" spans="2:11">
      <c r="B18" s="108" t="s">
        <v>4</v>
      </c>
      <c r="C18" s="144" t="s">
        <v>11</v>
      </c>
      <c r="D18" s="246">
        <v>285592.13</v>
      </c>
      <c r="E18" s="247">
        <v>271523.03000000003</v>
      </c>
    </row>
    <row r="19" spans="2:11" ht="15" customHeight="1">
      <c r="B19" s="108" t="s">
        <v>6</v>
      </c>
      <c r="C19" s="144" t="s">
        <v>105</v>
      </c>
      <c r="D19" s="244">
        <v>0</v>
      </c>
      <c r="E19" s="245">
        <v>0</v>
      </c>
    </row>
    <row r="20" spans="2:11" ht="13" thickBot="1">
      <c r="B20" s="113" t="s">
        <v>8</v>
      </c>
      <c r="C20" s="114" t="s">
        <v>14</v>
      </c>
      <c r="D20" s="250">
        <v>0</v>
      </c>
      <c r="E20" s="251">
        <v>0</v>
      </c>
    </row>
    <row r="21" spans="2:11" ht="13.5" thickBot="1">
      <c r="B21" s="356" t="s">
        <v>107</v>
      </c>
      <c r="C21" s="357"/>
      <c r="D21" s="252">
        <v>206804450.95000002</v>
      </c>
      <c r="E21" s="211">
        <f>E11-E17</f>
        <v>212598742.38000003</v>
      </c>
      <c r="F21" s="62"/>
      <c r="G21" s="62"/>
      <c r="H21" s="103"/>
      <c r="J21" s="137"/>
      <c r="K21" s="103"/>
    </row>
    <row r="22" spans="2:11">
      <c r="B22" s="2"/>
      <c r="C22" s="5"/>
      <c r="D22" s="197"/>
      <c r="E22" s="197"/>
      <c r="G22" s="59"/>
    </row>
    <row r="23" spans="2:11" ht="13.5">
      <c r="B23" s="349" t="s">
        <v>101</v>
      </c>
      <c r="C23" s="358"/>
      <c r="D23" s="358"/>
      <c r="E23" s="358"/>
      <c r="G23" s="59"/>
    </row>
    <row r="24" spans="2:11" ht="15.75" customHeight="1" thickBot="1">
      <c r="B24" s="348" t="s">
        <v>102</v>
      </c>
      <c r="C24" s="359"/>
      <c r="D24" s="359"/>
      <c r="E24" s="359"/>
    </row>
    <row r="25" spans="2:11" ht="13.5" thickBot="1">
      <c r="B25" s="66"/>
      <c r="C25" s="115" t="s">
        <v>2</v>
      </c>
      <c r="D25" s="183" t="s">
        <v>199</v>
      </c>
      <c r="E25" s="253" t="s">
        <v>206</v>
      </c>
    </row>
    <row r="26" spans="2:11" ht="13">
      <c r="B26" s="72" t="s">
        <v>15</v>
      </c>
      <c r="C26" s="73" t="s">
        <v>16</v>
      </c>
      <c r="D26" s="199">
        <v>170391445.96000001</v>
      </c>
      <c r="E26" s="200">
        <v>206804450.95000002</v>
      </c>
    </row>
    <row r="27" spans="2:11" ht="13">
      <c r="B27" s="6" t="s">
        <v>17</v>
      </c>
      <c r="C27" s="7" t="s">
        <v>108</v>
      </c>
      <c r="D27" s="201">
        <v>-7457609.6899999976</v>
      </c>
      <c r="E27" s="202">
        <v>-2613251.1999999979</v>
      </c>
      <c r="F27" s="59"/>
      <c r="G27" s="147"/>
      <c r="H27" s="147"/>
      <c r="I27" s="101"/>
    </row>
    <row r="28" spans="2:11" ht="13">
      <c r="B28" s="6" t="s">
        <v>18</v>
      </c>
      <c r="C28" s="7" t="s">
        <v>19</v>
      </c>
      <c r="D28" s="201">
        <v>18035056.030000001</v>
      </c>
      <c r="E28" s="203">
        <v>18930991.469999999</v>
      </c>
      <c r="F28" s="59"/>
      <c r="G28" s="147"/>
      <c r="H28" s="147"/>
      <c r="I28" s="101"/>
    </row>
    <row r="29" spans="2:11">
      <c r="B29" s="116" t="s">
        <v>4</v>
      </c>
      <c r="C29" s="109" t="s">
        <v>20</v>
      </c>
      <c r="D29" s="204">
        <v>17820998.25</v>
      </c>
      <c r="E29" s="205">
        <v>18445333.039999999</v>
      </c>
      <c r="F29" s="59"/>
      <c r="G29" s="147"/>
      <c r="H29" s="147"/>
      <c r="I29" s="101"/>
    </row>
    <row r="30" spans="2:11">
      <c r="B30" s="116" t="s">
        <v>6</v>
      </c>
      <c r="C30" s="109" t="s">
        <v>21</v>
      </c>
      <c r="D30" s="204">
        <v>0</v>
      </c>
      <c r="E30" s="205">
        <v>111166.31999999999</v>
      </c>
      <c r="F30" s="59"/>
      <c r="G30" s="147"/>
      <c r="H30" s="147"/>
      <c r="I30" s="101"/>
    </row>
    <row r="31" spans="2:11">
      <c r="B31" s="116" t="s">
        <v>8</v>
      </c>
      <c r="C31" s="109" t="s">
        <v>22</v>
      </c>
      <c r="D31" s="204">
        <v>214057.78</v>
      </c>
      <c r="E31" s="205">
        <v>374492.11000000004</v>
      </c>
      <c r="F31" s="59"/>
      <c r="G31" s="147"/>
      <c r="H31" s="147"/>
      <c r="I31" s="101"/>
    </row>
    <row r="32" spans="2:11" ht="13">
      <c r="B32" s="70" t="s">
        <v>23</v>
      </c>
      <c r="C32" s="8" t="s">
        <v>24</v>
      </c>
      <c r="D32" s="201">
        <v>25492665.719999999</v>
      </c>
      <c r="E32" s="203">
        <v>21544242.669999998</v>
      </c>
      <c r="F32" s="59"/>
      <c r="G32" s="147"/>
      <c r="H32" s="147"/>
      <c r="I32" s="101"/>
    </row>
    <row r="33" spans="2:10">
      <c r="B33" s="116" t="s">
        <v>4</v>
      </c>
      <c r="C33" s="109" t="s">
        <v>25</v>
      </c>
      <c r="D33" s="204">
        <v>21274952.989999998</v>
      </c>
      <c r="E33" s="205">
        <v>15488376.02</v>
      </c>
      <c r="F33" s="59"/>
      <c r="G33" s="147"/>
      <c r="H33" s="147"/>
      <c r="I33" s="101"/>
    </row>
    <row r="34" spans="2:10">
      <c r="B34" s="116" t="s">
        <v>6</v>
      </c>
      <c r="C34" s="109" t="s">
        <v>26</v>
      </c>
      <c r="D34" s="204">
        <v>487789.85000000003</v>
      </c>
      <c r="E34" s="205">
        <v>1456841.64</v>
      </c>
      <c r="F34" s="59"/>
      <c r="G34" s="147"/>
      <c r="H34" s="147"/>
      <c r="I34" s="101"/>
    </row>
    <row r="35" spans="2:10">
      <c r="B35" s="116" t="s">
        <v>8</v>
      </c>
      <c r="C35" s="109" t="s">
        <v>27</v>
      </c>
      <c r="D35" s="204">
        <v>3616872.5</v>
      </c>
      <c r="E35" s="205">
        <v>3779329.01</v>
      </c>
      <c r="F35" s="59"/>
      <c r="G35" s="147"/>
      <c r="H35" s="147"/>
      <c r="I35" s="101"/>
    </row>
    <row r="36" spans="2:10">
      <c r="B36" s="116" t="s">
        <v>9</v>
      </c>
      <c r="C36" s="109" t="s">
        <v>28</v>
      </c>
      <c r="D36" s="204">
        <v>0</v>
      </c>
      <c r="E36" s="205">
        <v>0</v>
      </c>
      <c r="F36" s="59"/>
      <c r="G36" s="147"/>
      <c r="H36" s="147"/>
      <c r="I36" s="101"/>
    </row>
    <row r="37" spans="2:10" ht="25">
      <c r="B37" s="116" t="s">
        <v>29</v>
      </c>
      <c r="C37" s="109" t="s">
        <v>30</v>
      </c>
      <c r="D37" s="204">
        <v>0</v>
      </c>
      <c r="E37" s="205">
        <v>0</v>
      </c>
      <c r="F37" s="59"/>
      <c r="G37" s="147"/>
      <c r="H37" s="147"/>
      <c r="I37" s="101"/>
    </row>
    <row r="38" spans="2:10">
      <c r="B38" s="116" t="s">
        <v>31</v>
      </c>
      <c r="C38" s="109" t="s">
        <v>32</v>
      </c>
      <c r="D38" s="204">
        <v>0</v>
      </c>
      <c r="E38" s="205">
        <v>0</v>
      </c>
      <c r="F38" s="59"/>
      <c r="G38" s="147"/>
      <c r="H38" s="147"/>
      <c r="I38" s="101"/>
    </row>
    <row r="39" spans="2:10">
      <c r="B39" s="117" t="s">
        <v>33</v>
      </c>
      <c r="C39" s="118" t="s">
        <v>34</v>
      </c>
      <c r="D39" s="206">
        <v>113050.38</v>
      </c>
      <c r="E39" s="207">
        <v>819695.99999999779</v>
      </c>
      <c r="F39" s="59"/>
      <c r="G39" s="147"/>
      <c r="H39" s="147"/>
      <c r="I39" s="101"/>
    </row>
    <row r="40" spans="2:10" ht="13.5" thickBot="1">
      <c r="B40" s="74" t="s">
        <v>35</v>
      </c>
      <c r="C40" s="75" t="s">
        <v>36</v>
      </c>
      <c r="D40" s="208">
        <v>43870614.68</v>
      </c>
      <c r="E40" s="209">
        <v>8407542.6300000008</v>
      </c>
    </row>
    <row r="41" spans="2:10" ht="13.5" thickBot="1">
      <c r="B41" s="76" t="s">
        <v>37</v>
      </c>
      <c r="C41" s="77" t="s">
        <v>38</v>
      </c>
      <c r="D41" s="210">
        <v>206804450.95000002</v>
      </c>
      <c r="E41" s="211">
        <v>212598742.38000003</v>
      </c>
      <c r="F41" s="62"/>
      <c r="G41" s="54"/>
    </row>
    <row r="42" spans="2:10" ht="13">
      <c r="B42" s="71"/>
      <c r="C42" s="71"/>
      <c r="D42" s="105"/>
      <c r="E42" s="105"/>
      <c r="F42" s="62"/>
    </row>
    <row r="43" spans="2:10" ht="13.5">
      <c r="B43" s="349" t="s">
        <v>60</v>
      </c>
      <c r="C43" s="350"/>
      <c r="D43" s="350"/>
      <c r="E43" s="350"/>
    </row>
    <row r="44" spans="2:10" ht="15.75" customHeight="1" thickBot="1">
      <c r="B44" s="348" t="s">
        <v>118</v>
      </c>
      <c r="C44" s="351"/>
      <c r="D44" s="351"/>
      <c r="E44" s="351"/>
    </row>
    <row r="45" spans="2:10" ht="13.5" thickBot="1">
      <c r="B45" s="66"/>
      <c r="C45" s="19" t="s">
        <v>39</v>
      </c>
      <c r="D45" s="183" t="s">
        <v>199</v>
      </c>
      <c r="E45" s="253" t="s">
        <v>206</v>
      </c>
    </row>
    <row r="46" spans="2:10" ht="13">
      <c r="B46" s="10" t="s">
        <v>18</v>
      </c>
      <c r="C46" s="20" t="s">
        <v>109</v>
      </c>
      <c r="D46" s="212"/>
      <c r="E46" s="213"/>
    </row>
    <row r="47" spans="2:10">
      <c r="B47" s="119" t="s">
        <v>4</v>
      </c>
      <c r="C47" s="109" t="s">
        <v>40</v>
      </c>
      <c r="D47" s="254">
        <v>8369120.7412</v>
      </c>
      <c r="E47" s="255">
        <v>8075838.2582650604</v>
      </c>
      <c r="G47" s="100"/>
    </row>
    <row r="48" spans="2:10">
      <c r="B48" s="120" t="s">
        <v>6</v>
      </c>
      <c r="C48" s="118" t="s">
        <v>41</v>
      </c>
      <c r="D48" s="254">
        <v>8075838.2582650604</v>
      </c>
      <c r="E48" s="255">
        <v>7983999.6869945461</v>
      </c>
      <c r="J48" s="102"/>
    </row>
    <row r="49" spans="2:7" ht="13">
      <c r="B49" s="91" t="s">
        <v>23</v>
      </c>
      <c r="C49" s="93" t="s">
        <v>110</v>
      </c>
      <c r="D49" s="256"/>
      <c r="E49" s="257"/>
    </row>
    <row r="50" spans="2:7">
      <c r="B50" s="119" t="s">
        <v>4</v>
      </c>
      <c r="C50" s="109" t="s">
        <v>40</v>
      </c>
      <c r="D50" s="254">
        <v>20.359500000000001</v>
      </c>
      <c r="E50" s="258">
        <v>25.607800000000001</v>
      </c>
      <c r="G50" s="107"/>
    </row>
    <row r="51" spans="2:7">
      <c r="B51" s="119" t="s">
        <v>6</v>
      </c>
      <c r="C51" s="109" t="s">
        <v>111</v>
      </c>
      <c r="D51" s="254">
        <v>20.359500000000001</v>
      </c>
      <c r="E51" s="258">
        <v>25.195900000000002</v>
      </c>
      <c r="G51" s="107"/>
    </row>
    <row r="52" spans="2:7">
      <c r="B52" s="119" t="s">
        <v>8</v>
      </c>
      <c r="C52" s="109" t="s">
        <v>112</v>
      </c>
      <c r="D52" s="254">
        <v>25.796000000000003</v>
      </c>
      <c r="E52" s="258">
        <v>27.213000000000001</v>
      </c>
    </row>
    <row r="53" spans="2:7" ht="13" thickBot="1">
      <c r="B53" s="121" t="s">
        <v>9</v>
      </c>
      <c r="C53" s="122" t="s">
        <v>41</v>
      </c>
      <c r="D53" s="220">
        <v>25.607800000000001</v>
      </c>
      <c r="E53" s="259">
        <v>26.6281</v>
      </c>
    </row>
    <row r="54" spans="2:7">
      <c r="B54" s="85"/>
      <c r="C54" s="86"/>
      <c r="D54" s="222"/>
      <c r="E54" s="222"/>
    </row>
    <row r="55" spans="2:7" ht="13.5">
      <c r="B55" s="349" t="s">
        <v>62</v>
      </c>
      <c r="C55" s="354"/>
      <c r="D55" s="354"/>
      <c r="E55" s="354"/>
    </row>
    <row r="56" spans="2:7" ht="17.25" customHeight="1" thickBot="1">
      <c r="B56" s="348" t="s">
        <v>113</v>
      </c>
      <c r="C56" s="355"/>
      <c r="D56" s="355"/>
      <c r="E56" s="355"/>
    </row>
    <row r="57" spans="2:7" ht="21.5" thickBot="1">
      <c r="B57" s="343" t="s">
        <v>42</v>
      </c>
      <c r="C57" s="344"/>
      <c r="D57" s="223" t="s">
        <v>119</v>
      </c>
      <c r="E57" s="224" t="s">
        <v>114</v>
      </c>
    </row>
    <row r="58" spans="2:7" ht="13">
      <c r="B58" s="14" t="s">
        <v>18</v>
      </c>
      <c r="C58" s="94" t="s">
        <v>43</v>
      </c>
      <c r="D58" s="225">
        <f>D64+D69</f>
        <v>212807643.08000001</v>
      </c>
      <c r="E58" s="226">
        <f>D58/E21</f>
        <v>1.0009826055303122</v>
      </c>
    </row>
    <row r="59" spans="2:7" ht="25">
      <c r="B59" s="15" t="s">
        <v>4</v>
      </c>
      <c r="C59" s="9" t="s">
        <v>44</v>
      </c>
      <c r="D59" s="227">
        <v>0</v>
      </c>
      <c r="E59" s="228">
        <v>0</v>
      </c>
    </row>
    <row r="60" spans="2:7" ht="25">
      <c r="B60" s="11" t="s">
        <v>6</v>
      </c>
      <c r="C60" s="4" t="s">
        <v>45</v>
      </c>
      <c r="D60" s="229">
        <v>0</v>
      </c>
      <c r="E60" s="230">
        <v>0</v>
      </c>
    </row>
    <row r="61" spans="2:7">
      <c r="B61" s="11" t="s">
        <v>8</v>
      </c>
      <c r="C61" s="4" t="s">
        <v>46</v>
      </c>
      <c r="D61" s="229">
        <v>0</v>
      </c>
      <c r="E61" s="230">
        <v>0</v>
      </c>
    </row>
    <row r="62" spans="2:7">
      <c r="B62" s="11" t="s">
        <v>9</v>
      </c>
      <c r="C62" s="4" t="s">
        <v>47</v>
      </c>
      <c r="D62" s="229">
        <v>0</v>
      </c>
      <c r="E62" s="230">
        <v>0</v>
      </c>
    </row>
    <row r="63" spans="2:7">
      <c r="B63" s="11" t="s">
        <v>29</v>
      </c>
      <c r="C63" s="4" t="s">
        <v>48</v>
      </c>
      <c r="D63" s="229">
        <v>0</v>
      </c>
      <c r="E63" s="230">
        <v>0</v>
      </c>
    </row>
    <row r="64" spans="2:7">
      <c r="B64" s="15" t="s">
        <v>31</v>
      </c>
      <c r="C64" s="9" t="s">
        <v>49</v>
      </c>
      <c r="D64" s="227">
        <v>212239794.72</v>
      </c>
      <c r="E64" s="228">
        <f>D64/E21</f>
        <v>0.9983116190811776</v>
      </c>
      <c r="G64" s="59"/>
    </row>
    <row r="65" spans="2:7">
      <c r="B65" s="15" t="s">
        <v>33</v>
      </c>
      <c r="C65" s="9" t="s">
        <v>115</v>
      </c>
      <c r="D65" s="227">
        <v>0</v>
      </c>
      <c r="E65" s="228">
        <v>0</v>
      </c>
      <c r="G65" s="59"/>
    </row>
    <row r="66" spans="2:7">
      <c r="B66" s="15" t="s">
        <v>50</v>
      </c>
      <c r="C66" s="9" t="s">
        <v>51</v>
      </c>
      <c r="D66" s="227">
        <v>0</v>
      </c>
      <c r="E66" s="228">
        <v>0</v>
      </c>
    </row>
    <row r="67" spans="2:7">
      <c r="B67" s="11" t="s">
        <v>52</v>
      </c>
      <c r="C67" s="4" t="s">
        <v>53</v>
      </c>
      <c r="D67" s="229">
        <v>0</v>
      </c>
      <c r="E67" s="230">
        <v>0</v>
      </c>
    </row>
    <row r="68" spans="2:7">
      <c r="B68" s="11" t="s">
        <v>54</v>
      </c>
      <c r="C68" s="4" t="s">
        <v>55</v>
      </c>
      <c r="D68" s="229">
        <v>0</v>
      </c>
      <c r="E68" s="230">
        <v>0</v>
      </c>
    </row>
    <row r="69" spans="2:7">
      <c r="B69" s="11" t="s">
        <v>56</v>
      </c>
      <c r="C69" s="4" t="s">
        <v>57</v>
      </c>
      <c r="D69" s="260">
        <v>567848.36</v>
      </c>
      <c r="E69" s="230">
        <f>D69/E21</f>
        <v>2.6709864491344217E-3</v>
      </c>
    </row>
    <row r="70" spans="2:7">
      <c r="B70" s="87" t="s">
        <v>58</v>
      </c>
      <c r="C70" s="88" t="s">
        <v>59</v>
      </c>
      <c r="D70" s="232">
        <v>0</v>
      </c>
      <c r="E70" s="233">
        <v>0</v>
      </c>
    </row>
    <row r="71" spans="2:7" ht="13">
      <c r="B71" s="91" t="s">
        <v>23</v>
      </c>
      <c r="C71" s="8" t="s">
        <v>61</v>
      </c>
      <c r="D71" s="234">
        <f>E13</f>
        <v>891.68</v>
      </c>
      <c r="E71" s="228">
        <f>D71/E21</f>
        <v>4.1941922610539571E-6</v>
      </c>
    </row>
    <row r="72" spans="2:7" ht="13">
      <c r="B72" s="89" t="s">
        <v>60</v>
      </c>
      <c r="C72" s="90" t="s">
        <v>63</v>
      </c>
      <c r="D72" s="236">
        <f>E14</f>
        <v>61730.65</v>
      </c>
      <c r="E72" s="261">
        <f>D72/E21</f>
        <v>2.9036225383526651E-4</v>
      </c>
    </row>
    <row r="73" spans="2:7" ht="13">
      <c r="B73" s="16" t="s">
        <v>62</v>
      </c>
      <c r="C73" s="17" t="s">
        <v>65</v>
      </c>
      <c r="D73" s="238">
        <f>E17</f>
        <v>271523.03000000003</v>
      </c>
      <c r="E73" s="239">
        <f>D73/E21</f>
        <v>1.277161976408489E-3</v>
      </c>
    </row>
    <row r="74" spans="2:7" ht="13">
      <c r="B74" s="91" t="s">
        <v>64</v>
      </c>
      <c r="C74" s="8" t="s">
        <v>66</v>
      </c>
      <c r="D74" s="234">
        <f>D58+D71+D72-D73</f>
        <v>212598742.38000003</v>
      </c>
      <c r="E74" s="235">
        <f>E58+E71+E72-E73</f>
        <v>1</v>
      </c>
    </row>
    <row r="75" spans="2:7">
      <c r="B75" s="11" t="s">
        <v>4</v>
      </c>
      <c r="C75" s="4" t="s">
        <v>67</v>
      </c>
      <c r="D75" s="229">
        <f>D74</f>
        <v>212598742.38000003</v>
      </c>
      <c r="E75" s="230">
        <f>E74</f>
        <v>1</v>
      </c>
    </row>
    <row r="76" spans="2:7">
      <c r="B76" s="11" t="s">
        <v>6</v>
      </c>
      <c r="C76" s="4" t="s">
        <v>116</v>
      </c>
      <c r="D76" s="229">
        <v>0</v>
      </c>
      <c r="E76" s="230">
        <v>0</v>
      </c>
    </row>
    <row r="77" spans="2:7" ht="13" thickBot="1">
      <c r="B77" s="12" t="s">
        <v>8</v>
      </c>
      <c r="C77" s="13" t="s">
        <v>117</v>
      </c>
      <c r="D77" s="240">
        <v>0</v>
      </c>
      <c r="E77" s="241">
        <v>0</v>
      </c>
    </row>
    <row r="78" spans="2:7">
      <c r="B78" s="1"/>
      <c r="C78" s="1"/>
      <c r="D78" s="180"/>
      <c r="E78" s="180"/>
    </row>
    <row r="79" spans="2:7">
      <c r="B79" s="1"/>
      <c r="C79" s="1"/>
      <c r="D79" s="180"/>
      <c r="E79" s="180"/>
    </row>
    <row r="80" spans="2:7">
      <c r="B80" s="1"/>
      <c r="C80" s="1"/>
      <c r="D80" s="180"/>
      <c r="E80" s="180"/>
    </row>
    <row r="81" spans="2:5">
      <c r="B81" s="1"/>
      <c r="C81" s="1"/>
      <c r="D81" s="180"/>
      <c r="E81" s="180"/>
    </row>
  </sheetData>
  <mergeCells count="14">
    <mergeCell ref="B56:E56"/>
    <mergeCell ref="B57:C57"/>
    <mergeCell ref="B21:C21"/>
    <mergeCell ref="B23:E23"/>
    <mergeCell ref="B24:E24"/>
    <mergeCell ref="B43:E43"/>
    <mergeCell ref="B44:E44"/>
    <mergeCell ref="B55:E55"/>
    <mergeCell ref="B9:E9"/>
    <mergeCell ref="B2:E2"/>
    <mergeCell ref="B3:E3"/>
    <mergeCell ref="B5:E5"/>
    <mergeCell ref="B6:E6"/>
    <mergeCell ref="B8:E8"/>
  </mergeCells>
  <pageMargins left="0.7" right="0.7" top="0.75" bottom="0.75" header="0.3" footer="0.3"/>
  <pageSetup paperSize="9" orientation="portrait" horizontalDpi="90" verticalDpi="90" r:id="rId1"/>
  <headerFooter>
    <oddHeader>&amp;C&amp;"Calibri"&amp;10&amp;K000000Confidential&amp;1#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Arkusz18"/>
  <dimension ref="A1:L81"/>
  <sheetViews>
    <sheetView zoomScale="80" zoomScaleNormal="80" workbookViewId="0">
      <selection activeCell="H19" sqref="H19"/>
    </sheetView>
  </sheetViews>
  <sheetFormatPr defaultRowHeight="12.5"/>
  <cols>
    <col min="1" max="1" width="9.1796875" style="18"/>
    <col min="2" max="2" width="5.26953125" style="18" bestFit="1" customWidth="1"/>
    <col min="3" max="3" width="75.453125" style="18" customWidth="1"/>
    <col min="4" max="5" width="17.81640625" style="107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5.81640625" customWidth="1"/>
    <col min="11" max="11" width="16.54296875" customWidth="1"/>
    <col min="12" max="12" width="12.453125" bestFit="1" customWidth="1"/>
  </cols>
  <sheetData>
    <row r="1" spans="2:12">
      <c r="B1" s="1"/>
      <c r="C1" s="1"/>
      <c r="D1" s="180"/>
      <c r="E1" s="180"/>
    </row>
    <row r="2" spans="2:12" ht="15.5">
      <c r="B2" s="345" t="s">
        <v>0</v>
      </c>
      <c r="C2" s="345"/>
      <c r="D2" s="345"/>
      <c r="E2" s="345"/>
      <c r="L2" s="59"/>
    </row>
    <row r="3" spans="2:12" ht="15.5">
      <c r="B3" s="345" t="s">
        <v>205</v>
      </c>
      <c r="C3" s="345"/>
      <c r="D3" s="345"/>
      <c r="E3" s="345"/>
    </row>
    <row r="4" spans="2:12" ht="14">
      <c r="B4" s="65"/>
      <c r="C4" s="65"/>
      <c r="D4" s="181"/>
      <c r="E4" s="181"/>
    </row>
    <row r="5" spans="2:12" ht="21" customHeight="1">
      <c r="B5" s="346" t="s">
        <v>1</v>
      </c>
      <c r="C5" s="346"/>
      <c r="D5" s="346"/>
      <c r="E5" s="346"/>
    </row>
    <row r="6" spans="2:12" ht="14">
      <c r="B6" s="347" t="s">
        <v>140</v>
      </c>
      <c r="C6" s="347"/>
      <c r="D6" s="347"/>
      <c r="E6" s="347"/>
    </row>
    <row r="7" spans="2:12" ht="14">
      <c r="B7" s="67"/>
      <c r="C7" s="67"/>
      <c r="D7" s="182"/>
      <c r="E7" s="182"/>
    </row>
    <row r="8" spans="2:12" ht="13.5">
      <c r="B8" s="349" t="s">
        <v>18</v>
      </c>
      <c r="C8" s="354"/>
      <c r="D8" s="354"/>
      <c r="E8" s="354"/>
    </row>
    <row r="9" spans="2:12" ht="16" thickBot="1">
      <c r="B9" s="348" t="s">
        <v>100</v>
      </c>
      <c r="C9" s="348"/>
      <c r="D9" s="348"/>
      <c r="E9" s="348"/>
    </row>
    <row r="10" spans="2:12" ht="13.5" thickBot="1">
      <c r="B10" s="66"/>
      <c r="C10" s="61" t="s">
        <v>2</v>
      </c>
      <c r="D10" s="282" t="s">
        <v>199</v>
      </c>
      <c r="E10" s="253" t="s">
        <v>206</v>
      </c>
    </row>
    <row r="11" spans="2:12" ht="13">
      <c r="B11" s="68" t="s">
        <v>3</v>
      </c>
      <c r="C11" s="20" t="s">
        <v>106</v>
      </c>
      <c r="D11" s="242">
        <v>832784.38</v>
      </c>
      <c r="E11" s="243">
        <f>SUM(E12:E14)</f>
        <v>826583.21</v>
      </c>
      <c r="H11" s="59"/>
    </row>
    <row r="12" spans="2:12">
      <c r="B12" s="108" t="s">
        <v>4</v>
      </c>
      <c r="C12" s="144" t="s">
        <v>5</v>
      </c>
      <c r="D12" s="244">
        <v>832784.38</v>
      </c>
      <c r="E12" s="245">
        <v>826463.89</v>
      </c>
      <c r="H12" s="59"/>
    </row>
    <row r="13" spans="2:12">
      <c r="B13" s="108" t="s">
        <v>6</v>
      </c>
      <c r="C13" s="144" t="s">
        <v>7</v>
      </c>
      <c r="D13" s="244">
        <v>0</v>
      </c>
      <c r="E13" s="245">
        <v>119.32</v>
      </c>
      <c r="H13" s="59"/>
    </row>
    <row r="14" spans="2:12">
      <c r="B14" s="108" t="s">
        <v>8</v>
      </c>
      <c r="C14" s="144" t="s">
        <v>10</v>
      </c>
      <c r="D14" s="244">
        <v>0</v>
      </c>
      <c r="E14" s="245">
        <f>E15</f>
        <v>0</v>
      </c>
      <c r="H14" s="59"/>
    </row>
    <row r="15" spans="2:12">
      <c r="B15" s="108" t="s">
        <v>103</v>
      </c>
      <c r="C15" s="144" t="s">
        <v>11</v>
      </c>
      <c r="D15" s="244">
        <v>0</v>
      </c>
      <c r="E15" s="245">
        <v>0</v>
      </c>
      <c r="H15" s="59"/>
    </row>
    <row r="16" spans="2:12">
      <c r="B16" s="111" t="s">
        <v>104</v>
      </c>
      <c r="C16" s="145" t="s">
        <v>12</v>
      </c>
      <c r="D16" s="246">
        <v>0</v>
      </c>
      <c r="E16" s="247">
        <v>0</v>
      </c>
      <c r="H16" s="59"/>
    </row>
    <row r="17" spans="2:11" ht="13">
      <c r="B17" s="6" t="s">
        <v>13</v>
      </c>
      <c r="C17" s="130" t="s">
        <v>65</v>
      </c>
      <c r="D17" s="248">
        <v>111.92</v>
      </c>
      <c r="E17" s="249">
        <f>E18</f>
        <v>117.47</v>
      </c>
    </row>
    <row r="18" spans="2:11">
      <c r="B18" s="108" t="s">
        <v>4</v>
      </c>
      <c r="C18" s="144" t="s">
        <v>11</v>
      </c>
      <c r="D18" s="246">
        <v>111.92</v>
      </c>
      <c r="E18" s="247">
        <v>117.47</v>
      </c>
    </row>
    <row r="19" spans="2:11" ht="15" customHeight="1">
      <c r="B19" s="108" t="s">
        <v>6</v>
      </c>
      <c r="C19" s="144" t="s">
        <v>105</v>
      </c>
      <c r="D19" s="244">
        <v>0</v>
      </c>
      <c r="E19" s="245">
        <v>0</v>
      </c>
    </row>
    <row r="20" spans="2:11" ht="13" thickBot="1">
      <c r="B20" s="113" t="s">
        <v>8</v>
      </c>
      <c r="C20" s="114" t="s">
        <v>14</v>
      </c>
      <c r="D20" s="250">
        <v>0</v>
      </c>
      <c r="E20" s="251">
        <v>0</v>
      </c>
    </row>
    <row r="21" spans="2:11" ht="13.5" thickBot="1">
      <c r="B21" s="356" t="s">
        <v>107</v>
      </c>
      <c r="C21" s="357"/>
      <c r="D21" s="252">
        <v>832672.46</v>
      </c>
      <c r="E21" s="211">
        <f>E11-E17</f>
        <v>826465.74</v>
      </c>
      <c r="F21" s="62"/>
      <c r="G21" s="62"/>
      <c r="H21" s="103"/>
      <c r="J21" s="138"/>
      <c r="K21" s="54"/>
    </row>
    <row r="22" spans="2:11">
      <c r="B22" s="2"/>
      <c r="C22" s="5"/>
      <c r="D22" s="197"/>
      <c r="E22" s="197"/>
      <c r="G22" s="59"/>
    </row>
    <row r="23" spans="2:11" ht="13.5">
      <c r="B23" s="349" t="s">
        <v>101</v>
      </c>
      <c r="C23" s="358"/>
      <c r="D23" s="358"/>
      <c r="E23" s="358"/>
      <c r="G23" s="59"/>
    </row>
    <row r="24" spans="2:11" ht="15.75" customHeight="1" thickBot="1">
      <c r="B24" s="348" t="s">
        <v>102</v>
      </c>
      <c r="C24" s="359"/>
      <c r="D24" s="359"/>
      <c r="E24" s="359"/>
    </row>
    <row r="25" spans="2:11" ht="13.5" thickBot="1">
      <c r="B25" s="66"/>
      <c r="C25" s="115" t="s">
        <v>2</v>
      </c>
      <c r="D25" s="282" t="s">
        <v>199</v>
      </c>
      <c r="E25" s="253" t="s">
        <v>206</v>
      </c>
    </row>
    <row r="26" spans="2:11" ht="13">
      <c r="B26" s="72" t="s">
        <v>15</v>
      </c>
      <c r="C26" s="73" t="s">
        <v>16</v>
      </c>
      <c r="D26" s="296">
        <v>878011.14</v>
      </c>
      <c r="E26" s="200">
        <v>832672.46</v>
      </c>
      <c r="G26" s="60"/>
    </row>
    <row r="27" spans="2:11" ht="13">
      <c r="B27" s="6" t="s">
        <v>17</v>
      </c>
      <c r="C27" s="7" t="s">
        <v>108</v>
      </c>
      <c r="D27" s="248">
        <v>-147934.29</v>
      </c>
      <c r="E27" s="202">
        <v>-72972.92</v>
      </c>
      <c r="F27" s="59"/>
      <c r="G27" s="148"/>
      <c r="H27" s="147"/>
      <c r="I27" s="59"/>
      <c r="J27" s="60"/>
    </row>
    <row r="28" spans="2:11" ht="13">
      <c r="B28" s="6" t="s">
        <v>18</v>
      </c>
      <c r="C28" s="7" t="s">
        <v>19</v>
      </c>
      <c r="D28" s="248">
        <v>0.04</v>
      </c>
      <c r="E28" s="203">
        <v>0.09</v>
      </c>
      <c r="F28" s="59"/>
      <c r="G28" s="147"/>
      <c r="H28" s="147"/>
      <c r="I28" s="59"/>
      <c r="J28" s="60"/>
    </row>
    <row r="29" spans="2:11" ht="13">
      <c r="B29" s="116" t="s">
        <v>4</v>
      </c>
      <c r="C29" s="109" t="s">
        <v>20</v>
      </c>
      <c r="D29" s="244">
        <v>0</v>
      </c>
      <c r="E29" s="205">
        <v>0</v>
      </c>
      <c r="F29" s="59"/>
      <c r="G29" s="147"/>
      <c r="H29" s="147"/>
      <c r="I29" s="59"/>
      <c r="J29" s="60"/>
    </row>
    <row r="30" spans="2:11" ht="13">
      <c r="B30" s="116" t="s">
        <v>6</v>
      </c>
      <c r="C30" s="109" t="s">
        <v>21</v>
      </c>
      <c r="D30" s="244">
        <v>0</v>
      </c>
      <c r="E30" s="205">
        <v>0</v>
      </c>
      <c r="F30" s="59"/>
      <c r="G30" s="147"/>
      <c r="H30" s="147"/>
      <c r="I30" s="59"/>
      <c r="J30" s="60"/>
    </row>
    <row r="31" spans="2:11" ht="13">
      <c r="B31" s="116" t="s">
        <v>8</v>
      </c>
      <c r="C31" s="109" t="s">
        <v>22</v>
      </c>
      <c r="D31" s="244">
        <v>0.04</v>
      </c>
      <c r="E31" s="205">
        <v>0.09</v>
      </c>
      <c r="F31" s="59"/>
      <c r="G31" s="147"/>
      <c r="H31" s="147"/>
      <c r="I31" s="59"/>
      <c r="J31" s="60"/>
    </row>
    <row r="32" spans="2:11" ht="13">
      <c r="B32" s="70" t="s">
        <v>23</v>
      </c>
      <c r="C32" s="8" t="s">
        <v>24</v>
      </c>
      <c r="D32" s="248">
        <v>147934.33000000002</v>
      </c>
      <c r="E32" s="203">
        <v>72973.009999999995</v>
      </c>
      <c r="F32" s="59"/>
      <c r="G32" s="148"/>
      <c r="H32" s="147"/>
      <c r="I32" s="59"/>
      <c r="J32" s="60"/>
    </row>
    <row r="33" spans="2:10" ht="13">
      <c r="B33" s="116" t="s">
        <v>4</v>
      </c>
      <c r="C33" s="109" t="s">
        <v>25</v>
      </c>
      <c r="D33" s="244">
        <v>102133.65000000001</v>
      </c>
      <c r="E33" s="205">
        <v>45016.29</v>
      </c>
      <c r="F33" s="59"/>
      <c r="G33" s="147"/>
      <c r="H33" s="147"/>
      <c r="I33" s="59"/>
      <c r="J33" s="60"/>
    </row>
    <row r="34" spans="2:10" ht="13">
      <c r="B34" s="116" t="s">
        <v>6</v>
      </c>
      <c r="C34" s="109" t="s">
        <v>26</v>
      </c>
      <c r="D34" s="244">
        <v>22862.12</v>
      </c>
      <c r="E34" s="205">
        <v>5110.21</v>
      </c>
      <c r="F34" s="59"/>
      <c r="G34" s="147"/>
      <c r="H34" s="147"/>
      <c r="I34" s="59"/>
      <c r="J34" s="60"/>
    </row>
    <row r="35" spans="2:10" ht="13">
      <c r="B35" s="116" t="s">
        <v>8</v>
      </c>
      <c r="C35" s="109" t="s">
        <v>27</v>
      </c>
      <c r="D35" s="244">
        <v>6968.99</v>
      </c>
      <c r="E35" s="205">
        <v>6761.32</v>
      </c>
      <c r="F35" s="59"/>
      <c r="G35" s="147"/>
      <c r="H35" s="147"/>
      <c r="I35" s="59"/>
      <c r="J35" s="60"/>
    </row>
    <row r="36" spans="2:10" ht="13">
      <c r="B36" s="116" t="s">
        <v>9</v>
      </c>
      <c r="C36" s="109" t="s">
        <v>28</v>
      </c>
      <c r="D36" s="244">
        <v>0</v>
      </c>
      <c r="E36" s="205">
        <v>0</v>
      </c>
      <c r="F36" s="59"/>
      <c r="G36" s="147"/>
      <c r="H36" s="147"/>
      <c r="I36" s="59"/>
      <c r="J36" s="60"/>
    </row>
    <row r="37" spans="2:10" ht="25.5">
      <c r="B37" s="116" t="s">
        <v>29</v>
      </c>
      <c r="C37" s="109" t="s">
        <v>30</v>
      </c>
      <c r="D37" s="244">
        <v>15969.57</v>
      </c>
      <c r="E37" s="205">
        <v>16085.19</v>
      </c>
      <c r="F37" s="59"/>
      <c r="G37" s="147"/>
      <c r="H37" s="147"/>
      <c r="I37" s="59"/>
      <c r="J37" s="60"/>
    </row>
    <row r="38" spans="2:10" ht="13">
      <c r="B38" s="116" t="s">
        <v>31</v>
      </c>
      <c r="C38" s="109" t="s">
        <v>32</v>
      </c>
      <c r="D38" s="244">
        <v>0</v>
      </c>
      <c r="E38" s="205">
        <v>0</v>
      </c>
      <c r="F38" s="59"/>
      <c r="G38" s="147"/>
      <c r="H38" s="147"/>
      <c r="I38" s="59"/>
      <c r="J38" s="60"/>
    </row>
    <row r="39" spans="2:10" ht="13">
      <c r="B39" s="117" t="s">
        <v>33</v>
      </c>
      <c r="C39" s="118" t="s">
        <v>34</v>
      </c>
      <c r="D39" s="246">
        <v>0</v>
      </c>
      <c r="E39" s="207">
        <v>0</v>
      </c>
      <c r="F39" s="59"/>
      <c r="G39" s="147"/>
      <c r="H39" s="147"/>
      <c r="I39" s="59"/>
      <c r="J39" s="60"/>
    </row>
    <row r="40" spans="2:10" ht="13.5" thickBot="1">
      <c r="B40" s="74" t="s">
        <v>35</v>
      </c>
      <c r="C40" s="75" t="s">
        <v>36</v>
      </c>
      <c r="D40" s="297">
        <v>102595.61</v>
      </c>
      <c r="E40" s="209">
        <v>66766.2</v>
      </c>
      <c r="G40" s="60"/>
      <c r="H40" s="161"/>
    </row>
    <row r="41" spans="2:10" ht="13.5" thickBot="1">
      <c r="B41" s="76" t="s">
        <v>37</v>
      </c>
      <c r="C41" s="77" t="s">
        <v>38</v>
      </c>
      <c r="D41" s="252">
        <v>832672.46</v>
      </c>
      <c r="E41" s="211">
        <v>826465.74</v>
      </c>
      <c r="F41" s="62"/>
      <c r="G41" s="60"/>
      <c r="H41" s="147"/>
      <c r="I41" s="59"/>
      <c r="J41" s="59"/>
    </row>
    <row r="42" spans="2:10" ht="13">
      <c r="B42" s="71"/>
      <c r="C42" s="71"/>
      <c r="D42" s="105"/>
      <c r="E42" s="105"/>
      <c r="F42" s="62"/>
      <c r="G42" s="54"/>
      <c r="H42" s="143"/>
    </row>
    <row r="43" spans="2:10" ht="13.5">
      <c r="B43" s="349" t="s">
        <v>60</v>
      </c>
      <c r="C43" s="350"/>
      <c r="D43" s="350"/>
      <c r="E43" s="350"/>
      <c r="G43" s="59"/>
    </row>
    <row r="44" spans="2:10" ht="18" customHeight="1" thickBot="1">
      <c r="B44" s="348" t="s">
        <v>118</v>
      </c>
      <c r="C44" s="351"/>
      <c r="D44" s="351"/>
      <c r="E44" s="351"/>
      <c r="G44" s="59"/>
    </row>
    <row r="45" spans="2:10" ht="13.5" thickBot="1">
      <c r="B45" s="66"/>
      <c r="C45" s="19" t="s">
        <v>39</v>
      </c>
      <c r="D45" s="282" t="s">
        <v>199</v>
      </c>
      <c r="E45" s="253" t="s">
        <v>206</v>
      </c>
      <c r="G45" s="59"/>
    </row>
    <row r="46" spans="2:10" ht="13">
      <c r="B46" s="10" t="s">
        <v>18</v>
      </c>
      <c r="C46" s="20" t="s">
        <v>109</v>
      </c>
      <c r="D46" s="212"/>
      <c r="E46" s="213"/>
      <c r="G46" s="59"/>
    </row>
    <row r="47" spans="2:10">
      <c r="B47" s="119" t="s">
        <v>4</v>
      </c>
      <c r="C47" s="109" t="s">
        <v>40</v>
      </c>
      <c r="D47" s="301">
        <v>7330.6455999999998</v>
      </c>
      <c r="E47" s="298">
        <v>6163.1962044054944</v>
      </c>
      <c r="G47" s="59"/>
    </row>
    <row r="48" spans="2:10">
      <c r="B48" s="120" t="s">
        <v>6</v>
      </c>
      <c r="C48" s="118" t="s">
        <v>41</v>
      </c>
      <c r="D48" s="301">
        <v>6163.1962044054944</v>
      </c>
      <c r="E48" s="298">
        <v>5652.6180000000004</v>
      </c>
      <c r="G48" s="102"/>
    </row>
    <row r="49" spans="2:7" ht="13">
      <c r="B49" s="91" t="s">
        <v>23</v>
      </c>
      <c r="C49" s="93" t="s">
        <v>110</v>
      </c>
      <c r="D49" s="256"/>
      <c r="E49" s="218"/>
    </row>
    <row r="50" spans="2:7">
      <c r="B50" s="119" t="s">
        <v>4</v>
      </c>
      <c r="C50" s="109" t="s">
        <v>40</v>
      </c>
      <c r="D50" s="301">
        <v>119.7727</v>
      </c>
      <c r="E50" s="258">
        <v>135.10400000000001</v>
      </c>
      <c r="G50" s="107"/>
    </row>
    <row r="51" spans="2:7">
      <c r="B51" s="119" t="s">
        <v>6</v>
      </c>
      <c r="C51" s="109" t="s">
        <v>111</v>
      </c>
      <c r="D51" s="301">
        <v>118.55170000000001</v>
      </c>
      <c r="E51" s="255">
        <v>131.36270000000002</v>
      </c>
      <c r="G51" s="107"/>
    </row>
    <row r="52" spans="2:7">
      <c r="B52" s="119" t="s">
        <v>8</v>
      </c>
      <c r="C52" s="109" t="s">
        <v>112</v>
      </c>
      <c r="D52" s="301">
        <v>135.12880000000001</v>
      </c>
      <c r="E52" s="255">
        <v>151.95580000000001</v>
      </c>
    </row>
    <row r="53" spans="2:7" ht="12.75" customHeight="1" thickBot="1">
      <c r="B53" s="121" t="s">
        <v>9</v>
      </c>
      <c r="C53" s="122" t="s">
        <v>41</v>
      </c>
      <c r="D53" s="302">
        <v>135.10400000000001</v>
      </c>
      <c r="E53" s="290">
        <v>146.20940000000002</v>
      </c>
    </row>
    <row r="54" spans="2:7">
      <c r="B54" s="85"/>
      <c r="C54" s="86"/>
      <c r="D54" s="222"/>
      <c r="E54" s="222"/>
    </row>
    <row r="55" spans="2:7" ht="13.5">
      <c r="B55" s="349" t="s">
        <v>62</v>
      </c>
      <c r="C55" s="354"/>
      <c r="D55" s="354"/>
      <c r="E55" s="354"/>
    </row>
    <row r="56" spans="2:7" ht="15.75" customHeight="1" thickBot="1">
      <c r="B56" s="348" t="s">
        <v>113</v>
      </c>
      <c r="C56" s="355"/>
      <c r="D56" s="355"/>
      <c r="E56" s="355"/>
    </row>
    <row r="57" spans="2:7" ht="21.5" thickBot="1">
      <c r="B57" s="343" t="s">
        <v>42</v>
      </c>
      <c r="C57" s="344"/>
      <c r="D57" s="223" t="s">
        <v>119</v>
      </c>
      <c r="E57" s="224" t="s">
        <v>114</v>
      </c>
    </row>
    <row r="58" spans="2:7" ht="13">
      <c r="B58" s="14" t="s">
        <v>18</v>
      </c>
      <c r="C58" s="94" t="s">
        <v>43</v>
      </c>
      <c r="D58" s="225">
        <f>SUM(D59:D70)</f>
        <v>826463.89</v>
      </c>
      <c r="E58" s="226">
        <f>D58/E21</f>
        <v>0.99999776155270514</v>
      </c>
    </row>
    <row r="59" spans="2:7" ht="25">
      <c r="B59" s="15" t="s">
        <v>4</v>
      </c>
      <c r="C59" s="9" t="s">
        <v>44</v>
      </c>
      <c r="D59" s="227">
        <v>0</v>
      </c>
      <c r="E59" s="228">
        <v>0</v>
      </c>
    </row>
    <row r="60" spans="2:7" ht="25">
      <c r="B60" s="11" t="s">
        <v>6</v>
      </c>
      <c r="C60" s="4" t="s">
        <v>45</v>
      </c>
      <c r="D60" s="229">
        <v>0</v>
      </c>
      <c r="E60" s="230">
        <v>0</v>
      </c>
    </row>
    <row r="61" spans="2:7" ht="13.5" customHeight="1">
      <c r="B61" s="11" t="s">
        <v>8</v>
      </c>
      <c r="C61" s="4" t="s">
        <v>46</v>
      </c>
      <c r="D61" s="229">
        <v>0</v>
      </c>
      <c r="E61" s="230">
        <v>0</v>
      </c>
    </row>
    <row r="62" spans="2:7">
      <c r="B62" s="11" t="s">
        <v>9</v>
      </c>
      <c r="C62" s="4" t="s">
        <v>47</v>
      </c>
      <c r="D62" s="229">
        <v>0</v>
      </c>
      <c r="E62" s="230">
        <v>0</v>
      </c>
    </row>
    <row r="63" spans="2:7">
      <c r="B63" s="11" t="s">
        <v>29</v>
      </c>
      <c r="C63" s="4" t="s">
        <v>48</v>
      </c>
      <c r="D63" s="229">
        <v>0</v>
      </c>
      <c r="E63" s="230">
        <v>0</v>
      </c>
    </row>
    <row r="64" spans="2:7">
      <c r="B64" s="15" t="s">
        <v>31</v>
      </c>
      <c r="C64" s="9" t="s">
        <v>49</v>
      </c>
      <c r="D64" s="281">
        <v>790202.31</v>
      </c>
      <c r="E64" s="228">
        <f>D64/E21</f>
        <v>0.95612228281840217</v>
      </c>
    </row>
    <row r="65" spans="2:7">
      <c r="B65" s="15" t="s">
        <v>33</v>
      </c>
      <c r="C65" s="9" t="s">
        <v>115</v>
      </c>
      <c r="D65" s="227">
        <v>0</v>
      </c>
      <c r="E65" s="228">
        <v>0</v>
      </c>
    </row>
    <row r="66" spans="2:7">
      <c r="B66" s="15" t="s">
        <v>50</v>
      </c>
      <c r="C66" s="9" t="s">
        <v>51</v>
      </c>
      <c r="D66" s="227">
        <v>0</v>
      </c>
      <c r="E66" s="228">
        <v>0</v>
      </c>
    </row>
    <row r="67" spans="2:7">
      <c r="B67" s="11" t="s">
        <v>52</v>
      </c>
      <c r="C67" s="4" t="s">
        <v>53</v>
      </c>
      <c r="D67" s="229">
        <v>0</v>
      </c>
      <c r="E67" s="230">
        <v>0</v>
      </c>
    </row>
    <row r="68" spans="2:7">
      <c r="B68" s="11" t="s">
        <v>54</v>
      </c>
      <c r="C68" s="4" t="s">
        <v>55</v>
      </c>
      <c r="D68" s="229">
        <v>0</v>
      </c>
      <c r="E68" s="230">
        <v>0</v>
      </c>
    </row>
    <row r="69" spans="2:7">
      <c r="B69" s="11" t="s">
        <v>56</v>
      </c>
      <c r="C69" s="4" t="s">
        <v>57</v>
      </c>
      <c r="D69" s="300">
        <v>36261.58</v>
      </c>
      <c r="E69" s="230">
        <f>D69/E21</f>
        <v>4.387547873430301E-2</v>
      </c>
    </row>
    <row r="70" spans="2:7">
      <c r="B70" s="87" t="s">
        <v>58</v>
      </c>
      <c r="C70" s="88" t="s">
        <v>59</v>
      </c>
      <c r="D70" s="232">
        <v>0</v>
      </c>
      <c r="E70" s="233">
        <v>0</v>
      </c>
    </row>
    <row r="71" spans="2:7" ht="13">
      <c r="B71" s="91" t="s">
        <v>23</v>
      </c>
      <c r="C71" s="8" t="s">
        <v>61</v>
      </c>
      <c r="D71" s="234">
        <f>E13</f>
        <v>119.32</v>
      </c>
      <c r="E71" s="235">
        <f>D71/E21</f>
        <v>1.443738006611139E-4</v>
      </c>
      <c r="G71" s="59"/>
    </row>
    <row r="72" spans="2:7" ht="13">
      <c r="B72" s="89" t="s">
        <v>60</v>
      </c>
      <c r="C72" s="90" t="s">
        <v>63</v>
      </c>
      <c r="D72" s="236">
        <f>E14</f>
        <v>0</v>
      </c>
      <c r="E72" s="237">
        <f>D72/E21</f>
        <v>0</v>
      </c>
    </row>
    <row r="73" spans="2:7" ht="13">
      <c r="B73" s="16" t="s">
        <v>62</v>
      </c>
      <c r="C73" s="17" t="s">
        <v>65</v>
      </c>
      <c r="D73" s="238">
        <f>E17</f>
        <v>117.47</v>
      </c>
      <c r="E73" s="239">
        <f>D73/E21</f>
        <v>1.4213535336625086E-4</v>
      </c>
    </row>
    <row r="74" spans="2:7" ht="13">
      <c r="B74" s="91" t="s">
        <v>64</v>
      </c>
      <c r="C74" s="8" t="s">
        <v>66</v>
      </c>
      <c r="D74" s="234">
        <f>D58-D73+D71+D72</f>
        <v>826465.74</v>
      </c>
      <c r="E74" s="235">
        <f>E58+E71+E72-E73</f>
        <v>0.99999999999999989</v>
      </c>
    </row>
    <row r="75" spans="2:7">
      <c r="B75" s="11" t="s">
        <v>4</v>
      </c>
      <c r="C75" s="4" t="s">
        <v>67</v>
      </c>
      <c r="D75" s="229">
        <f>D74-D76</f>
        <v>547393.37</v>
      </c>
      <c r="E75" s="230">
        <f>D75/E21</f>
        <v>0.66233038286620327</v>
      </c>
      <c r="G75" s="107"/>
    </row>
    <row r="76" spans="2:7">
      <c r="B76" s="11" t="s">
        <v>6</v>
      </c>
      <c r="C76" s="4" t="s">
        <v>116</v>
      </c>
      <c r="D76" s="229">
        <v>279072.37</v>
      </c>
      <c r="E76" s="230">
        <f>D76/E21</f>
        <v>0.33766961713379673</v>
      </c>
    </row>
    <row r="77" spans="2:7" ht="13" thickBot="1">
      <c r="B77" s="12" t="s">
        <v>8</v>
      </c>
      <c r="C77" s="13" t="s">
        <v>117</v>
      </c>
      <c r="D77" s="240">
        <v>0</v>
      </c>
      <c r="E77" s="241">
        <v>0</v>
      </c>
    </row>
    <row r="78" spans="2:7">
      <c r="B78" s="1"/>
      <c r="C78" s="1"/>
      <c r="D78" s="180"/>
      <c r="E78" s="180"/>
    </row>
    <row r="79" spans="2:7">
      <c r="B79" s="1"/>
      <c r="C79" s="1"/>
      <c r="D79" s="180"/>
      <c r="E79" s="180"/>
    </row>
    <row r="80" spans="2:7">
      <c r="B80" s="1"/>
      <c r="C80" s="1"/>
      <c r="D80" s="180"/>
      <c r="E80" s="180"/>
    </row>
    <row r="81" spans="2:5">
      <c r="B81" s="1"/>
      <c r="C81" s="1"/>
      <c r="D81" s="180"/>
      <c r="E81" s="180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&amp;C&amp;"Calibri"&amp;10&amp;K000000Confidential&amp;1#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Arkusz19"/>
  <dimension ref="A1:N81"/>
  <sheetViews>
    <sheetView zoomScale="80" zoomScaleNormal="80" workbookViewId="0">
      <selection activeCell="G12" sqref="G12"/>
    </sheetView>
  </sheetViews>
  <sheetFormatPr defaultRowHeight="12.5"/>
  <cols>
    <col min="1" max="1" width="9.1796875" style="18"/>
    <col min="2" max="2" width="5.26953125" style="18" bestFit="1" customWidth="1"/>
    <col min="3" max="3" width="75.453125" style="18" customWidth="1"/>
    <col min="4" max="5" width="17.81640625" style="107" customWidth="1"/>
    <col min="6" max="6" width="7.453125" customWidth="1"/>
    <col min="7" max="7" width="17.26953125" customWidth="1"/>
    <col min="8" max="8" width="20.26953125" customWidth="1"/>
    <col min="9" max="9" width="13.26953125" customWidth="1"/>
    <col min="10" max="10" width="13.54296875" customWidth="1"/>
    <col min="11" max="11" width="15.453125" customWidth="1"/>
    <col min="12" max="12" width="12.453125" bestFit="1" customWidth="1"/>
  </cols>
  <sheetData>
    <row r="1" spans="2:12">
      <c r="B1" s="1"/>
      <c r="C1" s="1"/>
      <c r="D1" s="180"/>
      <c r="E1" s="180"/>
    </row>
    <row r="2" spans="2:12" ht="15.5">
      <c r="B2" s="345" t="s">
        <v>0</v>
      </c>
      <c r="C2" s="345"/>
      <c r="D2" s="345"/>
      <c r="E2" s="345"/>
      <c r="H2" s="64"/>
      <c r="I2" s="64"/>
      <c r="J2" s="60"/>
      <c r="L2" s="59"/>
    </row>
    <row r="3" spans="2:12" ht="15.5">
      <c r="B3" s="345" t="s">
        <v>205</v>
      </c>
      <c r="C3" s="345"/>
      <c r="D3" s="345"/>
      <c r="E3" s="345"/>
      <c r="H3" s="64"/>
      <c r="I3" s="64"/>
      <c r="J3" s="60"/>
    </row>
    <row r="4" spans="2:12" ht="14">
      <c r="B4" s="65"/>
      <c r="C4" s="65"/>
      <c r="D4" s="181"/>
      <c r="E4" s="181"/>
      <c r="J4" s="60"/>
    </row>
    <row r="5" spans="2:12" ht="21" customHeight="1">
      <c r="B5" s="346" t="s">
        <v>1</v>
      </c>
      <c r="C5" s="346"/>
      <c r="D5" s="346"/>
      <c r="E5" s="346"/>
    </row>
    <row r="6" spans="2:12" ht="14.25" customHeight="1">
      <c r="B6" s="347" t="s">
        <v>141</v>
      </c>
      <c r="C6" s="347"/>
      <c r="D6" s="347"/>
      <c r="E6" s="347"/>
    </row>
    <row r="7" spans="2:12" ht="14">
      <c r="B7" s="67"/>
      <c r="C7" s="67"/>
      <c r="D7" s="182"/>
      <c r="E7" s="182"/>
    </row>
    <row r="8" spans="2:12" ht="13.5">
      <c r="B8" s="349" t="s">
        <v>18</v>
      </c>
      <c r="C8" s="354"/>
      <c r="D8" s="354"/>
      <c r="E8" s="354"/>
    </row>
    <row r="9" spans="2:12" ht="16" thickBot="1">
      <c r="B9" s="348" t="s">
        <v>100</v>
      </c>
      <c r="C9" s="348"/>
      <c r="D9" s="348"/>
      <c r="E9" s="348"/>
    </row>
    <row r="10" spans="2:12" ht="13.5" thickBot="1">
      <c r="B10" s="66"/>
      <c r="C10" s="61" t="s">
        <v>2</v>
      </c>
      <c r="D10" s="282" t="s">
        <v>199</v>
      </c>
      <c r="E10" s="253" t="s">
        <v>206</v>
      </c>
    </row>
    <row r="11" spans="2:12" ht="13">
      <c r="B11" s="68" t="s">
        <v>3</v>
      </c>
      <c r="C11" s="20" t="s">
        <v>106</v>
      </c>
      <c r="D11" s="242">
        <v>1706760.5</v>
      </c>
      <c r="E11" s="243">
        <f>SUM(E12:E14)</f>
        <v>1521036.9699999997</v>
      </c>
      <c r="H11" s="59"/>
    </row>
    <row r="12" spans="2:12">
      <c r="B12" s="82" t="s">
        <v>4</v>
      </c>
      <c r="C12" s="128" t="s">
        <v>5</v>
      </c>
      <c r="D12" s="244">
        <v>1706760.5</v>
      </c>
      <c r="E12" s="245">
        <v>1520887.8299999998</v>
      </c>
      <c r="H12" s="59"/>
    </row>
    <row r="13" spans="2:12">
      <c r="B13" s="82" t="s">
        <v>6</v>
      </c>
      <c r="C13" s="128" t="s">
        <v>7</v>
      </c>
      <c r="D13" s="244">
        <v>0</v>
      </c>
      <c r="E13" s="245">
        <v>149.13999999999999</v>
      </c>
      <c r="H13" s="59"/>
    </row>
    <row r="14" spans="2:12">
      <c r="B14" s="82" t="s">
        <v>8</v>
      </c>
      <c r="C14" s="128" t="s">
        <v>10</v>
      </c>
      <c r="D14" s="244">
        <v>0</v>
      </c>
      <c r="E14" s="245">
        <f>E15</f>
        <v>0</v>
      </c>
      <c r="H14" s="59"/>
    </row>
    <row r="15" spans="2:12">
      <c r="B15" s="82" t="s">
        <v>103</v>
      </c>
      <c r="C15" s="128" t="s">
        <v>11</v>
      </c>
      <c r="D15" s="244">
        <v>0</v>
      </c>
      <c r="E15" s="245">
        <v>0</v>
      </c>
      <c r="H15" s="59"/>
    </row>
    <row r="16" spans="2:12">
      <c r="B16" s="83" t="s">
        <v>104</v>
      </c>
      <c r="C16" s="129" t="s">
        <v>12</v>
      </c>
      <c r="D16" s="246">
        <v>0</v>
      </c>
      <c r="E16" s="247">
        <v>0</v>
      </c>
      <c r="H16" s="59"/>
    </row>
    <row r="17" spans="2:14" ht="13">
      <c r="B17" s="6" t="s">
        <v>13</v>
      </c>
      <c r="C17" s="130" t="s">
        <v>65</v>
      </c>
      <c r="D17" s="248">
        <v>126.94</v>
      </c>
      <c r="E17" s="249">
        <f>E18</f>
        <v>179.92</v>
      </c>
    </row>
    <row r="18" spans="2:14">
      <c r="B18" s="82" t="s">
        <v>4</v>
      </c>
      <c r="C18" s="128" t="s">
        <v>11</v>
      </c>
      <c r="D18" s="246">
        <v>126.94</v>
      </c>
      <c r="E18" s="247">
        <v>179.92</v>
      </c>
    </row>
    <row r="19" spans="2:14" ht="15" customHeight="1">
      <c r="B19" s="82" t="s">
        <v>6</v>
      </c>
      <c r="C19" s="128" t="s">
        <v>105</v>
      </c>
      <c r="D19" s="244">
        <v>0</v>
      </c>
      <c r="E19" s="245">
        <v>0</v>
      </c>
    </row>
    <row r="20" spans="2:14" ht="13" thickBot="1">
      <c r="B20" s="84" t="s">
        <v>8</v>
      </c>
      <c r="C20" s="56" t="s">
        <v>14</v>
      </c>
      <c r="D20" s="250">
        <v>0</v>
      </c>
      <c r="E20" s="251">
        <v>0</v>
      </c>
    </row>
    <row r="21" spans="2:14" ht="13.5" thickBot="1">
      <c r="B21" s="356" t="s">
        <v>107</v>
      </c>
      <c r="C21" s="357"/>
      <c r="D21" s="252">
        <v>1706633.56</v>
      </c>
      <c r="E21" s="211">
        <f>E11-E17</f>
        <v>1520857.0499999998</v>
      </c>
      <c r="F21" s="62"/>
      <c r="G21" s="62"/>
      <c r="H21" s="103"/>
      <c r="J21" s="137"/>
      <c r="K21" s="103"/>
      <c r="N21" s="107"/>
    </row>
    <row r="22" spans="2:14">
      <c r="B22" s="2"/>
      <c r="C22" s="5"/>
      <c r="D22" s="197"/>
      <c r="E22" s="197"/>
      <c r="G22" s="59"/>
    </row>
    <row r="23" spans="2:14" ht="13.5">
      <c r="B23" s="349" t="s">
        <v>101</v>
      </c>
      <c r="C23" s="360"/>
      <c r="D23" s="360"/>
      <c r="E23" s="360"/>
      <c r="G23" s="59"/>
    </row>
    <row r="24" spans="2:14" ht="15.75" customHeight="1" thickBot="1">
      <c r="B24" s="348" t="s">
        <v>102</v>
      </c>
      <c r="C24" s="361"/>
      <c r="D24" s="361"/>
      <c r="E24" s="361"/>
    </row>
    <row r="25" spans="2:14" ht="13.5" thickBot="1">
      <c r="B25" s="66"/>
      <c r="C25" s="3" t="s">
        <v>2</v>
      </c>
      <c r="D25" s="282" t="s">
        <v>199</v>
      </c>
      <c r="E25" s="253" t="s">
        <v>206</v>
      </c>
    </row>
    <row r="26" spans="2:14" ht="13">
      <c r="B26" s="72" t="s">
        <v>15</v>
      </c>
      <c r="C26" s="73" t="s">
        <v>16</v>
      </c>
      <c r="D26" s="199">
        <v>1992266.91</v>
      </c>
      <c r="E26" s="200">
        <v>1706633.56</v>
      </c>
      <c r="G26" s="60"/>
    </row>
    <row r="27" spans="2:14" ht="13">
      <c r="B27" s="6" t="s">
        <v>17</v>
      </c>
      <c r="C27" s="7" t="s">
        <v>108</v>
      </c>
      <c r="D27" s="201">
        <v>-433260.5</v>
      </c>
      <c r="E27" s="202">
        <v>-237878.89</v>
      </c>
      <c r="F27" s="59"/>
      <c r="G27" s="147"/>
      <c r="H27" s="147"/>
      <c r="I27" s="59"/>
      <c r="J27" s="60"/>
    </row>
    <row r="28" spans="2:14" ht="13">
      <c r="B28" s="6" t="s">
        <v>18</v>
      </c>
      <c r="C28" s="7" t="s">
        <v>19</v>
      </c>
      <c r="D28" s="201">
        <v>5228.0200000000004</v>
      </c>
      <c r="E28" s="203">
        <v>0</v>
      </c>
      <c r="F28" s="59"/>
      <c r="G28" s="147"/>
      <c r="H28" s="147"/>
      <c r="I28" s="59"/>
      <c r="J28" s="60"/>
    </row>
    <row r="29" spans="2:14" ht="13">
      <c r="B29" s="80" t="s">
        <v>4</v>
      </c>
      <c r="C29" s="4" t="s">
        <v>20</v>
      </c>
      <c r="D29" s="204">
        <v>0</v>
      </c>
      <c r="E29" s="205">
        <v>0</v>
      </c>
      <c r="F29" s="59"/>
      <c r="G29" s="147"/>
      <c r="H29" s="147"/>
      <c r="I29" s="59"/>
      <c r="J29" s="60"/>
    </row>
    <row r="30" spans="2:14" ht="13">
      <c r="B30" s="80" t="s">
        <v>6</v>
      </c>
      <c r="C30" s="4" t="s">
        <v>21</v>
      </c>
      <c r="D30" s="204">
        <v>0</v>
      </c>
      <c r="E30" s="205">
        <v>0</v>
      </c>
      <c r="F30" s="59"/>
      <c r="G30" s="147"/>
      <c r="H30" s="147"/>
      <c r="I30" s="59"/>
      <c r="J30" s="60"/>
    </row>
    <row r="31" spans="2:14" ht="13">
      <c r="B31" s="80" t="s">
        <v>8</v>
      </c>
      <c r="C31" s="4" t="s">
        <v>22</v>
      </c>
      <c r="D31" s="204">
        <v>5228.0200000000004</v>
      </c>
      <c r="E31" s="205">
        <v>0</v>
      </c>
      <c r="F31" s="59"/>
      <c r="G31" s="147"/>
      <c r="H31" s="147"/>
      <c r="I31" s="59"/>
      <c r="J31" s="60"/>
    </row>
    <row r="32" spans="2:14" ht="13">
      <c r="B32" s="70" t="s">
        <v>23</v>
      </c>
      <c r="C32" s="8" t="s">
        <v>24</v>
      </c>
      <c r="D32" s="201">
        <v>438488.52</v>
      </c>
      <c r="E32" s="203">
        <v>237878.89</v>
      </c>
      <c r="F32" s="59"/>
      <c r="G32" s="147"/>
      <c r="H32" s="147"/>
      <c r="I32" s="59"/>
      <c r="J32" s="60"/>
    </row>
    <row r="33" spans="2:10" ht="13">
      <c r="B33" s="80" t="s">
        <v>4</v>
      </c>
      <c r="C33" s="4" t="s">
        <v>25</v>
      </c>
      <c r="D33" s="204">
        <v>365696.18</v>
      </c>
      <c r="E33" s="205">
        <v>34958.92</v>
      </c>
      <c r="F33" s="59"/>
      <c r="G33" s="147"/>
      <c r="H33" s="147"/>
      <c r="I33" s="59"/>
      <c r="J33" s="60"/>
    </row>
    <row r="34" spans="2:10" ht="13">
      <c r="B34" s="80" t="s">
        <v>6</v>
      </c>
      <c r="C34" s="4" t="s">
        <v>26</v>
      </c>
      <c r="D34" s="204">
        <v>19541.240000000002</v>
      </c>
      <c r="E34" s="205">
        <v>154846.32999999999</v>
      </c>
      <c r="F34" s="59"/>
      <c r="G34" s="147"/>
      <c r="H34" s="147"/>
      <c r="I34" s="59"/>
      <c r="J34" s="60"/>
    </row>
    <row r="35" spans="2:10" ht="13">
      <c r="B35" s="80" t="s">
        <v>8</v>
      </c>
      <c r="C35" s="4" t="s">
        <v>27</v>
      </c>
      <c r="D35" s="204">
        <v>20543.09</v>
      </c>
      <c r="E35" s="205">
        <v>17931.919999999998</v>
      </c>
      <c r="F35" s="59"/>
      <c r="G35" s="147"/>
      <c r="H35" s="147"/>
      <c r="I35" s="59"/>
      <c r="J35" s="60"/>
    </row>
    <row r="36" spans="2:10" ht="13">
      <c r="B36" s="80" t="s">
        <v>9</v>
      </c>
      <c r="C36" s="4" t="s">
        <v>28</v>
      </c>
      <c r="D36" s="204">
        <v>0</v>
      </c>
      <c r="E36" s="205">
        <v>0</v>
      </c>
      <c r="F36" s="59"/>
      <c r="G36" s="147"/>
      <c r="H36" s="147"/>
      <c r="I36" s="59"/>
      <c r="J36" s="60"/>
    </row>
    <row r="37" spans="2:10" ht="25.5">
      <c r="B37" s="80" t="s">
        <v>29</v>
      </c>
      <c r="C37" s="4" t="s">
        <v>30</v>
      </c>
      <c r="D37" s="204">
        <v>32708.01</v>
      </c>
      <c r="E37" s="205">
        <v>30141.62</v>
      </c>
      <c r="F37" s="59"/>
      <c r="G37" s="147"/>
      <c r="H37" s="147"/>
      <c r="I37" s="59"/>
      <c r="J37" s="60"/>
    </row>
    <row r="38" spans="2:10" ht="13">
      <c r="B38" s="80" t="s">
        <v>31</v>
      </c>
      <c r="C38" s="4" t="s">
        <v>32</v>
      </c>
      <c r="D38" s="204">
        <v>0</v>
      </c>
      <c r="E38" s="205">
        <v>0</v>
      </c>
      <c r="F38" s="59"/>
      <c r="G38" s="147"/>
      <c r="H38" s="147"/>
      <c r="I38" s="59"/>
      <c r="J38" s="60"/>
    </row>
    <row r="39" spans="2:10" ht="13">
      <c r="B39" s="81" t="s">
        <v>33</v>
      </c>
      <c r="C39" s="9" t="s">
        <v>34</v>
      </c>
      <c r="D39" s="206">
        <v>0</v>
      </c>
      <c r="E39" s="207">
        <v>0.1</v>
      </c>
      <c r="F39" s="59"/>
      <c r="G39" s="147"/>
      <c r="H39" s="147"/>
      <c r="I39" s="59"/>
      <c r="J39" s="60"/>
    </row>
    <row r="40" spans="2:10" ht="13.5" thickBot="1">
      <c r="B40" s="74" t="s">
        <v>35</v>
      </c>
      <c r="C40" s="75" t="s">
        <v>36</v>
      </c>
      <c r="D40" s="208">
        <v>147627.15</v>
      </c>
      <c r="E40" s="209">
        <v>52102.38</v>
      </c>
      <c r="G40" s="60"/>
      <c r="H40" s="143"/>
    </row>
    <row r="41" spans="2:10" ht="13.5" thickBot="1">
      <c r="B41" s="76" t="s">
        <v>37</v>
      </c>
      <c r="C41" s="77" t="s">
        <v>38</v>
      </c>
      <c r="D41" s="210">
        <v>1706633.5599999998</v>
      </c>
      <c r="E41" s="211">
        <v>1520857.05</v>
      </c>
      <c r="F41" s="62"/>
      <c r="G41" s="60"/>
      <c r="H41" s="147"/>
      <c r="I41" s="59"/>
      <c r="J41" s="59"/>
    </row>
    <row r="42" spans="2:10" ht="13">
      <c r="B42" s="71"/>
      <c r="C42" s="71"/>
      <c r="D42" s="105"/>
      <c r="E42" s="105"/>
      <c r="F42" s="62"/>
      <c r="G42" s="54"/>
    </row>
    <row r="43" spans="2:10" ht="13.5">
      <c r="B43" s="349" t="s">
        <v>60</v>
      </c>
      <c r="C43" s="354"/>
      <c r="D43" s="354"/>
      <c r="E43" s="354"/>
      <c r="G43" s="59"/>
    </row>
    <row r="44" spans="2:10" ht="18" customHeight="1" thickBot="1">
      <c r="B44" s="348" t="s">
        <v>118</v>
      </c>
      <c r="C44" s="355"/>
      <c r="D44" s="355"/>
      <c r="E44" s="355"/>
      <c r="G44" s="59"/>
    </row>
    <row r="45" spans="2:10" ht="13.5" thickBot="1">
      <c r="B45" s="66"/>
      <c r="C45" s="19" t="s">
        <v>39</v>
      </c>
      <c r="D45" s="282" t="s">
        <v>199</v>
      </c>
      <c r="E45" s="253" t="s">
        <v>206</v>
      </c>
      <c r="G45" s="59"/>
    </row>
    <row r="46" spans="2:10" ht="13">
      <c r="B46" s="10" t="s">
        <v>18</v>
      </c>
      <c r="C46" s="20" t="s">
        <v>109</v>
      </c>
      <c r="D46" s="212"/>
      <c r="E46" s="213"/>
      <c r="G46" s="59"/>
    </row>
    <row r="47" spans="2:10">
      <c r="B47" s="78" t="s">
        <v>4</v>
      </c>
      <c r="C47" s="4" t="s">
        <v>40</v>
      </c>
      <c r="D47" s="214">
        <v>18592.299599999998</v>
      </c>
      <c r="E47" s="285">
        <v>14651.956846860614</v>
      </c>
      <c r="G47" s="59"/>
    </row>
    <row r="48" spans="2:10">
      <c r="B48" s="92" t="s">
        <v>6</v>
      </c>
      <c r="C48" s="9" t="s">
        <v>41</v>
      </c>
      <c r="D48" s="214">
        <v>14651.956846860614</v>
      </c>
      <c r="E48" s="285">
        <v>12656.4151</v>
      </c>
      <c r="G48" s="102"/>
      <c r="I48" s="102"/>
    </row>
    <row r="49" spans="2:7" ht="13">
      <c r="B49" s="91" t="s">
        <v>23</v>
      </c>
      <c r="C49" s="93" t="s">
        <v>110</v>
      </c>
      <c r="D49" s="217"/>
      <c r="E49" s="218"/>
    </row>
    <row r="50" spans="2:7">
      <c r="B50" s="78" t="s">
        <v>4</v>
      </c>
      <c r="C50" s="4" t="s">
        <v>40</v>
      </c>
      <c r="D50" s="214">
        <v>107.1555</v>
      </c>
      <c r="E50" s="258">
        <v>116.4782</v>
      </c>
      <c r="G50" s="107"/>
    </row>
    <row r="51" spans="2:7">
      <c r="B51" s="78" t="s">
        <v>6</v>
      </c>
      <c r="C51" s="4" t="s">
        <v>111</v>
      </c>
      <c r="D51" s="214">
        <v>107.1555</v>
      </c>
      <c r="E51" s="255">
        <v>114.88120000000001</v>
      </c>
      <c r="G51" s="107"/>
    </row>
    <row r="52" spans="2:7">
      <c r="B52" s="78" t="s">
        <v>8</v>
      </c>
      <c r="C52" s="4" t="s">
        <v>112</v>
      </c>
      <c r="D52" s="214">
        <v>116.55800000000001</v>
      </c>
      <c r="E52" s="255">
        <v>122.22750000000001</v>
      </c>
    </row>
    <row r="53" spans="2:7" ht="13.5" customHeight="1" thickBot="1">
      <c r="B53" s="79" t="s">
        <v>9</v>
      </c>
      <c r="C53" s="13" t="s">
        <v>41</v>
      </c>
      <c r="D53" s="220">
        <v>116.4782</v>
      </c>
      <c r="E53" s="290">
        <v>120.1649</v>
      </c>
    </row>
    <row r="54" spans="2:7">
      <c r="B54" s="85"/>
      <c r="C54" s="86"/>
      <c r="D54" s="222"/>
      <c r="E54" s="222"/>
    </row>
    <row r="55" spans="2:7" ht="13.5">
      <c r="B55" s="349" t="s">
        <v>62</v>
      </c>
      <c r="C55" s="354"/>
      <c r="D55" s="354"/>
      <c r="E55" s="354"/>
    </row>
    <row r="56" spans="2:7" ht="17.25" customHeight="1" thickBot="1">
      <c r="B56" s="348" t="s">
        <v>113</v>
      </c>
      <c r="C56" s="355"/>
      <c r="D56" s="355"/>
      <c r="E56" s="355"/>
    </row>
    <row r="57" spans="2:7" ht="21.5" thickBot="1">
      <c r="B57" s="343" t="s">
        <v>42</v>
      </c>
      <c r="C57" s="344"/>
      <c r="D57" s="223" t="s">
        <v>119</v>
      </c>
      <c r="E57" s="224" t="s">
        <v>114</v>
      </c>
    </row>
    <row r="58" spans="2:7" ht="13">
      <c r="B58" s="14" t="s">
        <v>18</v>
      </c>
      <c r="C58" s="94" t="s">
        <v>43</v>
      </c>
      <c r="D58" s="225">
        <f>SUM(D59:D70)</f>
        <v>1520887.8299999998</v>
      </c>
      <c r="E58" s="226">
        <f>D58/E21</f>
        <v>1.0000202385884984</v>
      </c>
    </row>
    <row r="59" spans="2:7" ht="25">
      <c r="B59" s="92" t="s">
        <v>4</v>
      </c>
      <c r="C59" s="9" t="s">
        <v>44</v>
      </c>
      <c r="D59" s="227">
        <v>0</v>
      </c>
      <c r="E59" s="228">
        <v>0</v>
      </c>
    </row>
    <row r="60" spans="2:7" ht="25">
      <c r="B60" s="78" t="s">
        <v>6</v>
      </c>
      <c r="C60" s="4" t="s">
        <v>45</v>
      </c>
      <c r="D60" s="229">
        <v>0</v>
      </c>
      <c r="E60" s="230">
        <v>0</v>
      </c>
    </row>
    <row r="61" spans="2:7" ht="12.75" customHeight="1">
      <c r="B61" s="78" t="s">
        <v>8</v>
      </c>
      <c r="C61" s="4" t="s">
        <v>46</v>
      </c>
      <c r="D61" s="229">
        <v>0</v>
      </c>
      <c r="E61" s="230">
        <v>0</v>
      </c>
    </row>
    <row r="62" spans="2:7">
      <c r="B62" s="78" t="s">
        <v>9</v>
      </c>
      <c r="C62" s="4" t="s">
        <v>47</v>
      </c>
      <c r="D62" s="229">
        <v>0</v>
      </c>
      <c r="E62" s="230">
        <v>0</v>
      </c>
    </row>
    <row r="63" spans="2:7">
      <c r="B63" s="78" t="s">
        <v>29</v>
      </c>
      <c r="C63" s="4" t="s">
        <v>48</v>
      </c>
      <c r="D63" s="229">
        <v>0</v>
      </c>
      <c r="E63" s="230">
        <v>0</v>
      </c>
    </row>
    <row r="64" spans="2:7">
      <c r="B64" s="92" t="s">
        <v>31</v>
      </c>
      <c r="C64" s="9" t="s">
        <v>49</v>
      </c>
      <c r="D64" s="281">
        <v>1439969.41</v>
      </c>
      <c r="E64" s="228">
        <f>D64/E21</f>
        <v>0.94681443597871351</v>
      </c>
    </row>
    <row r="65" spans="2:7">
      <c r="B65" s="92" t="s">
        <v>33</v>
      </c>
      <c r="C65" s="9" t="s">
        <v>115</v>
      </c>
      <c r="D65" s="227">
        <v>0</v>
      </c>
      <c r="E65" s="228">
        <v>0</v>
      </c>
      <c r="G65" s="59"/>
    </row>
    <row r="66" spans="2:7">
      <c r="B66" s="92" t="s">
        <v>50</v>
      </c>
      <c r="C66" s="9" t="s">
        <v>51</v>
      </c>
      <c r="D66" s="227">
        <v>0</v>
      </c>
      <c r="E66" s="228">
        <v>0</v>
      </c>
    </row>
    <row r="67" spans="2:7">
      <c r="B67" s="78" t="s">
        <v>52</v>
      </c>
      <c r="C67" s="4" t="s">
        <v>53</v>
      </c>
      <c r="D67" s="229">
        <v>0</v>
      </c>
      <c r="E67" s="230">
        <v>0</v>
      </c>
    </row>
    <row r="68" spans="2:7">
      <c r="B68" s="78" t="s">
        <v>54</v>
      </c>
      <c r="C68" s="4" t="s">
        <v>55</v>
      </c>
      <c r="D68" s="229">
        <v>0</v>
      </c>
      <c r="E68" s="230">
        <v>0</v>
      </c>
    </row>
    <row r="69" spans="2:7">
      <c r="B69" s="78" t="s">
        <v>56</v>
      </c>
      <c r="C69" s="4" t="s">
        <v>57</v>
      </c>
      <c r="D69" s="300">
        <v>80918.42</v>
      </c>
      <c r="E69" s="230">
        <f>D69/E21</f>
        <v>5.3205802609785059E-2</v>
      </c>
    </row>
    <row r="70" spans="2:7">
      <c r="B70" s="96" t="s">
        <v>58</v>
      </c>
      <c r="C70" s="88" t="s">
        <v>59</v>
      </c>
      <c r="D70" s="292">
        <v>0</v>
      </c>
      <c r="E70" s="233">
        <v>0</v>
      </c>
    </row>
    <row r="71" spans="2:7" ht="13">
      <c r="B71" s="97" t="s">
        <v>23</v>
      </c>
      <c r="C71" s="8" t="s">
        <v>61</v>
      </c>
      <c r="D71" s="234">
        <f>E13</f>
        <v>149.13999999999999</v>
      </c>
      <c r="E71" s="235">
        <f>D71/E21</f>
        <v>9.8063128286777508E-5</v>
      </c>
    </row>
    <row r="72" spans="2:7" ht="13">
      <c r="B72" s="98" t="s">
        <v>60</v>
      </c>
      <c r="C72" s="90" t="s">
        <v>63</v>
      </c>
      <c r="D72" s="236">
        <f>E14</f>
        <v>0</v>
      </c>
      <c r="E72" s="237">
        <f>D72/E21</f>
        <v>0</v>
      </c>
    </row>
    <row r="73" spans="2:7" ht="13">
      <c r="B73" s="99" t="s">
        <v>62</v>
      </c>
      <c r="C73" s="17" t="s">
        <v>65</v>
      </c>
      <c r="D73" s="238">
        <f>E17</f>
        <v>179.92</v>
      </c>
      <c r="E73" s="239">
        <f>D73/E21</f>
        <v>1.1830171678528235E-4</v>
      </c>
    </row>
    <row r="74" spans="2:7" ht="13">
      <c r="B74" s="97" t="s">
        <v>64</v>
      </c>
      <c r="C74" s="8" t="s">
        <v>66</v>
      </c>
      <c r="D74" s="234">
        <f>D58-D73+D71+D72</f>
        <v>1520857.0499999998</v>
      </c>
      <c r="E74" s="235">
        <f>E58+E72-E73+E71</f>
        <v>0.99999999999999989</v>
      </c>
    </row>
    <row r="75" spans="2:7">
      <c r="B75" s="78" t="s">
        <v>4</v>
      </c>
      <c r="C75" s="4" t="s">
        <v>67</v>
      </c>
      <c r="D75" s="229">
        <f>D74</f>
        <v>1520857.0499999998</v>
      </c>
      <c r="E75" s="230">
        <f>D75/E21</f>
        <v>1</v>
      </c>
    </row>
    <row r="76" spans="2:7">
      <c r="B76" s="78" t="s">
        <v>6</v>
      </c>
      <c r="C76" s="4" t="s">
        <v>116</v>
      </c>
      <c r="D76" s="229">
        <v>0</v>
      </c>
      <c r="E76" s="230">
        <f>D76/E21</f>
        <v>0</v>
      </c>
    </row>
    <row r="77" spans="2:7" ht="13" thickBot="1">
      <c r="B77" s="79" t="s">
        <v>8</v>
      </c>
      <c r="C77" s="13" t="s">
        <v>117</v>
      </c>
      <c r="D77" s="240">
        <v>0</v>
      </c>
      <c r="E77" s="241">
        <v>0</v>
      </c>
    </row>
    <row r="78" spans="2:7">
      <c r="B78" s="1"/>
      <c r="C78" s="1"/>
      <c r="D78" s="180"/>
      <c r="E78" s="180"/>
    </row>
    <row r="79" spans="2:7">
      <c r="B79" s="1"/>
      <c r="C79" s="1"/>
      <c r="D79" s="180"/>
      <c r="E79" s="180"/>
    </row>
    <row r="80" spans="2:7">
      <c r="B80" s="1"/>
      <c r="C80" s="1"/>
      <c r="D80" s="180"/>
      <c r="E80" s="180"/>
    </row>
    <row r="81" spans="2:5">
      <c r="B81" s="1"/>
      <c r="C81" s="1"/>
      <c r="D81" s="180"/>
      <c r="E81" s="180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&amp;C&amp;"Calibri"&amp;10&amp;K000000Confidential&amp;1#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Arkusz22"/>
  <dimension ref="A1:L81"/>
  <sheetViews>
    <sheetView zoomScale="70" zoomScaleNormal="70" workbookViewId="0">
      <selection activeCell="H60" sqref="H60"/>
    </sheetView>
  </sheetViews>
  <sheetFormatPr defaultRowHeight="12.5"/>
  <cols>
    <col min="1" max="1" width="9.1796875" style="18"/>
    <col min="2" max="2" width="5.26953125" style="18" bestFit="1" customWidth="1"/>
    <col min="3" max="3" width="75.453125" style="18" customWidth="1"/>
    <col min="4" max="5" width="17.81640625" style="107" customWidth="1"/>
    <col min="6" max="6" width="7.453125" customWidth="1"/>
    <col min="7" max="7" width="17.26953125" customWidth="1"/>
    <col min="8" max="8" width="21.54296875" customWidth="1"/>
    <col min="9" max="9" width="13.26953125" customWidth="1"/>
    <col min="10" max="10" width="13.54296875" customWidth="1"/>
    <col min="11" max="11" width="17.81640625" customWidth="1"/>
    <col min="12" max="12" width="12.453125" bestFit="1" customWidth="1"/>
  </cols>
  <sheetData>
    <row r="1" spans="2:12">
      <c r="B1" s="1"/>
      <c r="C1" s="1"/>
      <c r="D1" s="180"/>
      <c r="E1" s="180"/>
    </row>
    <row r="2" spans="2:12" ht="15.5">
      <c r="B2" s="345" t="s">
        <v>0</v>
      </c>
      <c r="C2" s="345"/>
      <c r="D2" s="345"/>
      <c r="E2" s="345"/>
      <c r="L2" s="59"/>
    </row>
    <row r="3" spans="2:12" ht="15.5">
      <c r="B3" s="345" t="s">
        <v>205</v>
      </c>
      <c r="C3" s="345"/>
      <c r="D3" s="345"/>
      <c r="E3" s="345"/>
    </row>
    <row r="4" spans="2:12" ht="14">
      <c r="B4" s="65"/>
      <c r="C4" s="65"/>
      <c r="D4" s="181"/>
      <c r="E4" s="181"/>
    </row>
    <row r="5" spans="2:12" ht="21" customHeight="1">
      <c r="B5" s="346" t="s">
        <v>1</v>
      </c>
      <c r="C5" s="346"/>
      <c r="D5" s="346"/>
      <c r="E5" s="346"/>
    </row>
    <row r="6" spans="2:12" ht="14">
      <c r="B6" s="347" t="s">
        <v>68</v>
      </c>
      <c r="C6" s="347"/>
      <c r="D6" s="347"/>
      <c r="E6" s="347"/>
    </row>
    <row r="7" spans="2:12" ht="14">
      <c r="B7" s="67"/>
      <c r="C7" s="67"/>
      <c r="D7" s="182"/>
      <c r="E7" s="182"/>
    </row>
    <row r="8" spans="2:12" ht="13.5">
      <c r="B8" s="349" t="s">
        <v>18</v>
      </c>
      <c r="C8" s="354"/>
      <c r="D8" s="354"/>
      <c r="E8" s="354"/>
    </row>
    <row r="9" spans="2:12" ht="16" thickBot="1">
      <c r="B9" s="348" t="s">
        <v>100</v>
      </c>
      <c r="C9" s="348"/>
      <c r="D9" s="348"/>
      <c r="E9" s="348"/>
    </row>
    <row r="10" spans="2:12" ht="13.5" thickBot="1">
      <c r="B10" s="66"/>
      <c r="C10" s="61" t="s">
        <v>2</v>
      </c>
      <c r="D10" s="282" t="s">
        <v>199</v>
      </c>
      <c r="E10" s="253" t="s">
        <v>206</v>
      </c>
      <c r="G10" s="59"/>
    </row>
    <row r="11" spans="2:12" ht="13">
      <c r="B11" s="68" t="s">
        <v>3</v>
      </c>
      <c r="C11" s="20" t="s">
        <v>106</v>
      </c>
      <c r="D11" s="242">
        <v>11290606.84</v>
      </c>
      <c r="E11" s="243">
        <f>SUM(E12:E14)</f>
        <v>10048539.039999999</v>
      </c>
    </row>
    <row r="12" spans="2:12">
      <c r="B12" s="108" t="s">
        <v>4</v>
      </c>
      <c r="C12" s="144" t="s">
        <v>5</v>
      </c>
      <c r="D12" s="244">
        <v>11290606.84</v>
      </c>
      <c r="E12" s="245">
        <v>10048539.039999999</v>
      </c>
      <c r="G12" s="59"/>
    </row>
    <row r="13" spans="2:12">
      <c r="B13" s="108" t="s">
        <v>6</v>
      </c>
      <c r="C13" s="144" t="s">
        <v>7</v>
      </c>
      <c r="D13" s="244">
        <v>0</v>
      </c>
      <c r="E13" s="245">
        <v>0</v>
      </c>
    </row>
    <row r="14" spans="2:12">
      <c r="B14" s="108" t="s">
        <v>8</v>
      </c>
      <c r="C14" s="144" t="s">
        <v>10</v>
      </c>
      <c r="D14" s="244">
        <v>0</v>
      </c>
      <c r="E14" s="245">
        <v>0</v>
      </c>
    </row>
    <row r="15" spans="2:12">
      <c r="B15" s="108" t="s">
        <v>103</v>
      </c>
      <c r="C15" s="144" t="s">
        <v>11</v>
      </c>
      <c r="D15" s="244">
        <v>0</v>
      </c>
      <c r="E15" s="245">
        <v>0</v>
      </c>
    </row>
    <row r="16" spans="2:12">
      <c r="B16" s="111" t="s">
        <v>104</v>
      </c>
      <c r="C16" s="145" t="s">
        <v>12</v>
      </c>
      <c r="D16" s="246">
        <v>0</v>
      </c>
      <c r="E16" s="247">
        <v>0</v>
      </c>
    </row>
    <row r="17" spans="2:11" ht="13">
      <c r="B17" s="6" t="s">
        <v>13</v>
      </c>
      <c r="C17" s="130" t="s">
        <v>65</v>
      </c>
      <c r="D17" s="248">
        <v>20707.22</v>
      </c>
      <c r="E17" s="249">
        <f>E18</f>
        <v>47212.08</v>
      </c>
      <c r="H17" s="54"/>
    </row>
    <row r="18" spans="2:11" ht="13">
      <c r="B18" s="108" t="s">
        <v>4</v>
      </c>
      <c r="C18" s="144" t="s">
        <v>11</v>
      </c>
      <c r="D18" s="246">
        <v>20707.22</v>
      </c>
      <c r="E18" s="247">
        <v>47212.08</v>
      </c>
      <c r="H18" s="64"/>
    </row>
    <row r="19" spans="2:11" ht="15" customHeight="1">
      <c r="B19" s="108" t="s">
        <v>6</v>
      </c>
      <c r="C19" s="144" t="s">
        <v>105</v>
      </c>
      <c r="D19" s="244">
        <v>0</v>
      </c>
      <c r="E19" s="245">
        <v>0</v>
      </c>
    </row>
    <row r="20" spans="2:11" ht="13" thickBot="1">
      <c r="B20" s="113" t="s">
        <v>8</v>
      </c>
      <c r="C20" s="114" t="s">
        <v>14</v>
      </c>
      <c r="D20" s="250">
        <v>0</v>
      </c>
      <c r="E20" s="251">
        <v>0</v>
      </c>
    </row>
    <row r="21" spans="2:11" ht="13.5" thickBot="1">
      <c r="B21" s="356" t="s">
        <v>107</v>
      </c>
      <c r="C21" s="357"/>
      <c r="D21" s="252">
        <v>11269899.619999999</v>
      </c>
      <c r="E21" s="211">
        <f>E11-E17</f>
        <v>10001326.959999999</v>
      </c>
      <c r="F21" s="62"/>
      <c r="G21" s="62"/>
      <c r="H21" s="103"/>
      <c r="J21" s="137"/>
      <c r="K21" s="103"/>
    </row>
    <row r="22" spans="2:11">
      <c r="B22" s="2"/>
      <c r="C22" s="5"/>
      <c r="D22" s="197"/>
      <c r="E22" s="197"/>
      <c r="G22" s="59"/>
    </row>
    <row r="23" spans="2:11" ht="13.5">
      <c r="B23" s="349" t="s">
        <v>101</v>
      </c>
      <c r="C23" s="358"/>
      <c r="D23" s="358"/>
      <c r="E23" s="358"/>
      <c r="G23" s="59"/>
    </row>
    <row r="24" spans="2:11" ht="15.75" customHeight="1" thickBot="1">
      <c r="B24" s="348" t="s">
        <v>102</v>
      </c>
      <c r="C24" s="359"/>
      <c r="D24" s="359"/>
      <c r="E24" s="359"/>
    </row>
    <row r="25" spans="2:11" ht="13.5" thickBot="1">
      <c r="B25" s="66"/>
      <c r="C25" s="115" t="s">
        <v>2</v>
      </c>
      <c r="D25" s="282" t="s">
        <v>199</v>
      </c>
      <c r="E25" s="253" t="s">
        <v>206</v>
      </c>
      <c r="G25" s="59"/>
    </row>
    <row r="26" spans="2:11" ht="13">
      <c r="B26" s="72" t="s">
        <v>15</v>
      </c>
      <c r="C26" s="73" t="s">
        <v>16</v>
      </c>
      <c r="D26" s="199">
        <v>11843284.76</v>
      </c>
      <c r="E26" s="200">
        <v>11269899.619999999</v>
      </c>
    </row>
    <row r="27" spans="2:11" ht="13">
      <c r="B27" s="6" t="s">
        <v>17</v>
      </c>
      <c r="C27" s="7" t="s">
        <v>108</v>
      </c>
      <c r="D27" s="201">
        <v>-1813635.33</v>
      </c>
      <c r="E27" s="202">
        <v>-1568084.6700000002</v>
      </c>
      <c r="F27" s="59"/>
      <c r="G27" s="147"/>
      <c r="H27" s="147"/>
      <c r="I27" s="59"/>
      <c r="J27" s="60"/>
    </row>
    <row r="28" spans="2:11" ht="13">
      <c r="B28" s="6" t="s">
        <v>18</v>
      </c>
      <c r="C28" s="7" t="s">
        <v>19</v>
      </c>
      <c r="D28" s="201">
        <v>57127.79</v>
      </c>
      <c r="E28" s="203">
        <v>2262.1799999999998</v>
      </c>
      <c r="F28" s="59"/>
      <c r="G28" s="147"/>
      <c r="H28" s="147"/>
      <c r="I28" s="59"/>
      <c r="J28" s="60"/>
    </row>
    <row r="29" spans="2:11" ht="13">
      <c r="B29" s="116" t="s">
        <v>4</v>
      </c>
      <c r="C29" s="109" t="s">
        <v>20</v>
      </c>
      <c r="D29" s="204">
        <v>4212.84</v>
      </c>
      <c r="E29" s="205">
        <v>2262.1799999999998</v>
      </c>
      <c r="F29" s="59"/>
      <c r="G29" s="147"/>
      <c r="H29" s="147"/>
      <c r="I29" s="59"/>
      <c r="J29" s="60"/>
    </row>
    <row r="30" spans="2:11" ht="13">
      <c r="B30" s="116" t="s">
        <v>6</v>
      </c>
      <c r="C30" s="109" t="s">
        <v>21</v>
      </c>
      <c r="D30" s="204">
        <v>0</v>
      </c>
      <c r="E30" s="205">
        <v>0</v>
      </c>
      <c r="F30" s="59"/>
      <c r="G30" s="147"/>
      <c r="H30" s="147"/>
      <c r="I30" s="59"/>
      <c r="J30" s="60"/>
    </row>
    <row r="31" spans="2:11" ht="13">
      <c r="B31" s="116" t="s">
        <v>8</v>
      </c>
      <c r="C31" s="109" t="s">
        <v>22</v>
      </c>
      <c r="D31" s="204">
        <v>52914.950000000004</v>
      </c>
      <c r="E31" s="205">
        <v>0</v>
      </c>
      <c r="F31" s="59"/>
      <c r="G31" s="147"/>
      <c r="H31" s="147"/>
      <c r="I31" s="59"/>
      <c r="J31" s="60"/>
    </row>
    <row r="32" spans="2:11" ht="13">
      <c r="B32" s="70" t="s">
        <v>23</v>
      </c>
      <c r="C32" s="8" t="s">
        <v>24</v>
      </c>
      <c r="D32" s="201">
        <v>1870763.12</v>
      </c>
      <c r="E32" s="203">
        <v>1570346.85</v>
      </c>
      <c r="F32" s="59"/>
      <c r="G32" s="147"/>
      <c r="H32" s="147"/>
      <c r="I32" s="59"/>
      <c r="J32" s="60"/>
    </row>
    <row r="33" spans="2:10" ht="13">
      <c r="B33" s="116" t="s">
        <v>4</v>
      </c>
      <c r="C33" s="109" t="s">
        <v>25</v>
      </c>
      <c r="D33" s="204">
        <v>1599941.6600000001</v>
      </c>
      <c r="E33" s="205">
        <v>1173978.93</v>
      </c>
      <c r="F33" s="59"/>
      <c r="G33" s="147"/>
      <c r="H33" s="147"/>
      <c r="I33" s="59"/>
      <c r="J33" s="60"/>
    </row>
    <row r="34" spans="2:10" ht="13">
      <c r="B34" s="116" t="s">
        <v>6</v>
      </c>
      <c r="C34" s="109" t="s">
        <v>26</v>
      </c>
      <c r="D34" s="204">
        <v>227059.23</v>
      </c>
      <c r="E34" s="205">
        <v>235452.54</v>
      </c>
      <c r="F34" s="59"/>
      <c r="G34" s="147"/>
      <c r="H34" s="147"/>
      <c r="I34" s="59"/>
      <c r="J34" s="60"/>
    </row>
    <row r="35" spans="2:10" ht="13">
      <c r="B35" s="116" t="s">
        <v>8</v>
      </c>
      <c r="C35" s="109" t="s">
        <v>27</v>
      </c>
      <c r="D35" s="204">
        <v>29605.32</v>
      </c>
      <c r="E35" s="205">
        <v>29716.57</v>
      </c>
      <c r="F35" s="59"/>
      <c r="G35" s="147"/>
      <c r="H35" s="147"/>
      <c r="I35" s="59"/>
      <c r="J35" s="60"/>
    </row>
    <row r="36" spans="2:10" ht="13">
      <c r="B36" s="116" t="s">
        <v>9</v>
      </c>
      <c r="C36" s="109" t="s">
        <v>28</v>
      </c>
      <c r="D36" s="204">
        <v>0</v>
      </c>
      <c r="E36" s="205">
        <v>0</v>
      </c>
      <c r="F36" s="59"/>
      <c r="G36" s="147"/>
      <c r="H36" s="147"/>
      <c r="I36" s="59"/>
      <c r="J36" s="60"/>
    </row>
    <row r="37" spans="2:10" ht="25.5">
      <c r="B37" s="116" t="s">
        <v>29</v>
      </c>
      <c r="C37" s="109" t="s">
        <v>30</v>
      </c>
      <c r="D37" s="204">
        <v>0</v>
      </c>
      <c r="E37" s="205">
        <v>0</v>
      </c>
      <c r="F37" s="59"/>
      <c r="G37" s="147"/>
      <c r="H37" s="147"/>
      <c r="I37" s="59"/>
      <c r="J37" s="60"/>
    </row>
    <row r="38" spans="2:10" ht="13">
      <c r="B38" s="116" t="s">
        <v>31</v>
      </c>
      <c r="C38" s="109" t="s">
        <v>32</v>
      </c>
      <c r="D38" s="204">
        <v>0</v>
      </c>
      <c r="E38" s="205">
        <v>0</v>
      </c>
      <c r="F38" s="59"/>
      <c r="G38" s="147"/>
      <c r="H38" s="147"/>
      <c r="I38" s="59"/>
      <c r="J38" s="60"/>
    </row>
    <row r="39" spans="2:10" ht="13">
      <c r="B39" s="117" t="s">
        <v>33</v>
      </c>
      <c r="C39" s="118" t="s">
        <v>34</v>
      </c>
      <c r="D39" s="206">
        <v>14156.91</v>
      </c>
      <c r="E39" s="207">
        <v>131198.81</v>
      </c>
      <c r="F39" s="59"/>
      <c r="G39" s="143"/>
      <c r="H39" s="147"/>
      <c r="I39" s="59"/>
      <c r="J39" s="60"/>
    </row>
    <row r="40" spans="2:10" ht="13.5" thickBot="1">
      <c r="B40" s="74" t="s">
        <v>35</v>
      </c>
      <c r="C40" s="75" t="s">
        <v>36</v>
      </c>
      <c r="D40" s="208">
        <v>1240250.19</v>
      </c>
      <c r="E40" s="209">
        <v>299512.01</v>
      </c>
    </row>
    <row r="41" spans="2:10" ht="13.5" thickBot="1">
      <c r="B41" s="76" t="s">
        <v>37</v>
      </c>
      <c r="C41" s="77" t="s">
        <v>38</v>
      </c>
      <c r="D41" s="210">
        <v>11269899.619999999</v>
      </c>
      <c r="E41" s="211">
        <v>10001326.960000001</v>
      </c>
      <c r="F41" s="62"/>
      <c r="G41" s="59"/>
      <c r="H41" s="59"/>
      <c r="I41" s="59"/>
      <c r="J41" s="59"/>
    </row>
    <row r="42" spans="2:10" ht="13">
      <c r="B42" s="71"/>
      <c r="C42" s="71"/>
      <c r="D42" s="105"/>
      <c r="E42" s="105"/>
      <c r="F42" s="62"/>
      <c r="G42" s="54"/>
    </row>
    <row r="43" spans="2:10" ht="13.5">
      <c r="B43" s="349" t="s">
        <v>60</v>
      </c>
      <c r="C43" s="350"/>
      <c r="D43" s="350"/>
      <c r="E43" s="350"/>
      <c r="G43" s="59"/>
    </row>
    <row r="44" spans="2:10" ht="18" customHeight="1" thickBot="1">
      <c r="B44" s="348" t="s">
        <v>118</v>
      </c>
      <c r="C44" s="351"/>
      <c r="D44" s="351"/>
      <c r="E44" s="351"/>
      <c r="G44" s="59"/>
    </row>
    <row r="45" spans="2:10" ht="13.5" thickBot="1">
      <c r="B45" s="66"/>
      <c r="C45" s="19" t="s">
        <v>39</v>
      </c>
      <c r="D45" s="282" t="s">
        <v>199</v>
      </c>
      <c r="E45" s="253" t="s">
        <v>206</v>
      </c>
      <c r="G45" s="59"/>
    </row>
    <row r="46" spans="2:10" ht="13">
      <c r="B46" s="10" t="s">
        <v>18</v>
      </c>
      <c r="C46" s="20" t="s">
        <v>109</v>
      </c>
      <c r="D46" s="212"/>
      <c r="E46" s="213"/>
      <c r="G46" s="59"/>
    </row>
    <row r="47" spans="2:10">
      <c r="B47" s="119" t="s">
        <v>4</v>
      </c>
      <c r="C47" s="109" t="s">
        <v>40</v>
      </c>
      <c r="D47" s="214">
        <v>985381.3702</v>
      </c>
      <c r="E47" s="215">
        <v>840473.33519999997</v>
      </c>
      <c r="G47" s="59"/>
    </row>
    <row r="48" spans="2:10">
      <c r="B48" s="120" t="s">
        <v>6</v>
      </c>
      <c r="C48" s="118" t="s">
        <v>41</v>
      </c>
      <c r="D48" s="214">
        <v>840473.33519999997</v>
      </c>
      <c r="E48" s="215">
        <v>725550.10800000001</v>
      </c>
      <c r="G48" s="102"/>
      <c r="I48" s="102"/>
    </row>
    <row r="49" spans="2:7" ht="13">
      <c r="B49" s="91" t="s">
        <v>23</v>
      </c>
      <c r="C49" s="93" t="s">
        <v>110</v>
      </c>
      <c r="D49" s="217"/>
      <c r="E49" s="218"/>
    </row>
    <row r="50" spans="2:7">
      <c r="B50" s="119" t="s">
        <v>4</v>
      </c>
      <c r="C50" s="109" t="s">
        <v>40</v>
      </c>
      <c r="D50" s="214">
        <v>12.019</v>
      </c>
      <c r="E50" s="258">
        <v>13.409000000000001</v>
      </c>
      <c r="G50" s="107"/>
    </row>
    <row r="51" spans="2:7">
      <c r="B51" s="119" t="s">
        <v>6</v>
      </c>
      <c r="C51" s="109" t="s">
        <v>111</v>
      </c>
      <c r="D51" s="214">
        <v>12.019</v>
      </c>
      <c r="E51" s="255">
        <v>13.3446</v>
      </c>
      <c r="G51" s="107"/>
    </row>
    <row r="52" spans="2:7">
      <c r="B52" s="119" t="s">
        <v>8</v>
      </c>
      <c r="C52" s="109" t="s">
        <v>112</v>
      </c>
      <c r="D52" s="214">
        <v>13.448300000000001</v>
      </c>
      <c r="E52" s="255">
        <v>13.9373</v>
      </c>
    </row>
    <row r="53" spans="2:7" ht="13.5" customHeight="1" thickBot="1">
      <c r="B53" s="121" t="s">
        <v>9</v>
      </c>
      <c r="C53" s="122" t="s">
        <v>41</v>
      </c>
      <c r="D53" s="220">
        <v>13.409000000000001</v>
      </c>
      <c r="E53" s="259">
        <v>13.7845</v>
      </c>
    </row>
    <row r="54" spans="2:7">
      <c r="B54" s="85"/>
      <c r="C54" s="86"/>
      <c r="D54" s="222"/>
      <c r="E54" s="222"/>
    </row>
    <row r="55" spans="2:7" ht="13.5">
      <c r="B55" s="349" t="s">
        <v>62</v>
      </c>
      <c r="C55" s="354"/>
      <c r="D55" s="354"/>
      <c r="E55" s="354"/>
    </row>
    <row r="56" spans="2:7" ht="15.75" customHeight="1" thickBot="1">
      <c r="B56" s="348" t="s">
        <v>113</v>
      </c>
      <c r="C56" s="355"/>
      <c r="D56" s="355"/>
      <c r="E56" s="355"/>
    </row>
    <row r="57" spans="2:7" ht="21.5" thickBot="1">
      <c r="B57" s="343" t="s">
        <v>42</v>
      </c>
      <c r="C57" s="344"/>
      <c r="D57" s="223" t="s">
        <v>119</v>
      </c>
      <c r="E57" s="224" t="s">
        <v>114</v>
      </c>
    </row>
    <row r="58" spans="2:7" ht="13">
      <c r="B58" s="14" t="s">
        <v>18</v>
      </c>
      <c r="C58" s="94" t="s">
        <v>43</v>
      </c>
      <c r="D58" s="225">
        <f>D64</f>
        <v>10048539.039999999</v>
      </c>
      <c r="E58" s="226">
        <f>D58/E21</f>
        <v>1.0047205815977043</v>
      </c>
    </row>
    <row r="59" spans="2:7" ht="25">
      <c r="B59" s="120" t="s">
        <v>4</v>
      </c>
      <c r="C59" s="118" t="s">
        <v>44</v>
      </c>
      <c r="D59" s="227">
        <v>0</v>
      </c>
      <c r="E59" s="228">
        <v>0</v>
      </c>
    </row>
    <row r="60" spans="2:7" ht="25">
      <c r="B60" s="119" t="s">
        <v>6</v>
      </c>
      <c r="C60" s="109" t="s">
        <v>45</v>
      </c>
      <c r="D60" s="229">
        <v>0</v>
      </c>
      <c r="E60" s="230">
        <v>0</v>
      </c>
    </row>
    <row r="61" spans="2:7" ht="12.75" customHeight="1">
      <c r="B61" s="119" t="s">
        <v>8</v>
      </c>
      <c r="C61" s="109" t="s">
        <v>46</v>
      </c>
      <c r="D61" s="229">
        <v>0</v>
      </c>
      <c r="E61" s="230">
        <v>0</v>
      </c>
    </row>
    <row r="62" spans="2:7">
      <c r="B62" s="119" t="s">
        <v>9</v>
      </c>
      <c r="C62" s="109" t="s">
        <v>47</v>
      </c>
      <c r="D62" s="229">
        <v>0</v>
      </c>
      <c r="E62" s="230">
        <v>0</v>
      </c>
    </row>
    <row r="63" spans="2:7">
      <c r="B63" s="119" t="s">
        <v>29</v>
      </c>
      <c r="C63" s="109" t="s">
        <v>48</v>
      </c>
      <c r="D63" s="229">
        <v>0</v>
      </c>
      <c r="E63" s="230">
        <v>0</v>
      </c>
    </row>
    <row r="64" spans="2:7">
      <c r="B64" s="120" t="s">
        <v>31</v>
      </c>
      <c r="C64" s="118" t="s">
        <v>49</v>
      </c>
      <c r="D64" s="227">
        <f>E12</f>
        <v>10048539.039999999</v>
      </c>
      <c r="E64" s="228">
        <f>D64/E21</f>
        <v>1.0047205815977043</v>
      </c>
      <c r="G64" s="59"/>
    </row>
    <row r="65" spans="2:5">
      <c r="B65" s="120" t="s">
        <v>33</v>
      </c>
      <c r="C65" s="118" t="s">
        <v>115</v>
      </c>
      <c r="D65" s="227">
        <v>0</v>
      </c>
      <c r="E65" s="228">
        <v>0</v>
      </c>
    </row>
    <row r="66" spans="2:5">
      <c r="B66" s="120" t="s">
        <v>50</v>
      </c>
      <c r="C66" s="118" t="s">
        <v>51</v>
      </c>
      <c r="D66" s="227">
        <v>0</v>
      </c>
      <c r="E66" s="228">
        <v>0</v>
      </c>
    </row>
    <row r="67" spans="2:5">
      <c r="B67" s="119" t="s">
        <v>52</v>
      </c>
      <c r="C67" s="109" t="s">
        <v>53</v>
      </c>
      <c r="D67" s="229">
        <v>0</v>
      </c>
      <c r="E67" s="230">
        <v>0</v>
      </c>
    </row>
    <row r="68" spans="2:5">
      <c r="B68" s="119" t="s">
        <v>54</v>
      </c>
      <c r="C68" s="109" t="s">
        <v>55</v>
      </c>
      <c r="D68" s="229">
        <v>0</v>
      </c>
      <c r="E68" s="230">
        <v>0</v>
      </c>
    </row>
    <row r="69" spans="2:5">
      <c r="B69" s="119" t="s">
        <v>56</v>
      </c>
      <c r="C69" s="109" t="s">
        <v>57</v>
      </c>
      <c r="D69" s="292">
        <v>0</v>
      </c>
      <c r="E69" s="230">
        <v>0</v>
      </c>
    </row>
    <row r="70" spans="2:5">
      <c r="B70" s="142" t="s">
        <v>58</v>
      </c>
      <c r="C70" s="141" t="s">
        <v>59</v>
      </c>
      <c r="D70" s="232">
        <v>0</v>
      </c>
      <c r="E70" s="233">
        <v>0</v>
      </c>
    </row>
    <row r="71" spans="2:5" ht="13">
      <c r="B71" s="97" t="s">
        <v>23</v>
      </c>
      <c r="C71" s="8" t="s">
        <v>61</v>
      </c>
      <c r="D71" s="234">
        <f>E13</f>
        <v>0</v>
      </c>
      <c r="E71" s="235">
        <f>D71/E21</f>
        <v>0</v>
      </c>
    </row>
    <row r="72" spans="2:5" ht="13">
      <c r="B72" s="98" t="s">
        <v>60</v>
      </c>
      <c r="C72" s="90" t="s">
        <v>63</v>
      </c>
      <c r="D72" s="236">
        <f>E14</f>
        <v>0</v>
      </c>
      <c r="E72" s="237">
        <v>0</v>
      </c>
    </row>
    <row r="73" spans="2:5" ht="13">
      <c r="B73" s="99" t="s">
        <v>62</v>
      </c>
      <c r="C73" s="17" t="s">
        <v>65</v>
      </c>
      <c r="D73" s="238">
        <f>E17</f>
        <v>47212.08</v>
      </c>
      <c r="E73" s="239">
        <f>D73/E21</f>
        <v>4.720581597704312E-3</v>
      </c>
    </row>
    <row r="74" spans="2:5" ht="13">
      <c r="B74" s="97" t="s">
        <v>64</v>
      </c>
      <c r="C74" s="8" t="s">
        <v>66</v>
      </c>
      <c r="D74" s="234">
        <f>D58+D71+D72-D73</f>
        <v>10001326.959999999</v>
      </c>
      <c r="E74" s="235">
        <f>E58+E71+E72-E73</f>
        <v>1</v>
      </c>
    </row>
    <row r="75" spans="2:5">
      <c r="B75" s="119" t="s">
        <v>4</v>
      </c>
      <c r="C75" s="109" t="s">
        <v>67</v>
      </c>
      <c r="D75" s="229">
        <f>D74</f>
        <v>10001326.959999999</v>
      </c>
      <c r="E75" s="230">
        <f>E74</f>
        <v>1</v>
      </c>
    </row>
    <row r="76" spans="2:5">
      <c r="B76" s="119" t="s">
        <v>6</v>
      </c>
      <c r="C76" s="109" t="s">
        <v>116</v>
      </c>
      <c r="D76" s="229">
        <v>0</v>
      </c>
      <c r="E76" s="230">
        <v>0</v>
      </c>
    </row>
    <row r="77" spans="2:5" ht="13" thickBot="1">
      <c r="B77" s="121" t="s">
        <v>8</v>
      </c>
      <c r="C77" s="122" t="s">
        <v>117</v>
      </c>
      <c r="D77" s="240">
        <v>0</v>
      </c>
      <c r="E77" s="241">
        <v>0</v>
      </c>
    </row>
    <row r="78" spans="2:5">
      <c r="B78" s="1"/>
      <c r="C78" s="1"/>
      <c r="D78" s="180"/>
      <c r="E78" s="180"/>
    </row>
    <row r="79" spans="2:5">
      <c r="B79" s="1"/>
      <c r="C79" s="1"/>
      <c r="D79" s="180"/>
      <c r="E79" s="180"/>
    </row>
    <row r="80" spans="2:5">
      <c r="B80" s="1"/>
      <c r="C80" s="1"/>
      <c r="D80" s="180"/>
      <c r="E80" s="180"/>
    </row>
    <row r="81" spans="2:5">
      <c r="B81" s="1"/>
      <c r="C81" s="1"/>
      <c r="D81" s="180"/>
      <c r="E81" s="180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&amp;C&amp;"Calibri"&amp;10&amp;K000000Confidential&amp;1#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Arkusz23"/>
  <dimension ref="A1:L81"/>
  <sheetViews>
    <sheetView zoomScale="80" zoomScaleNormal="80" workbookViewId="0">
      <selection activeCell="G17" sqref="G17"/>
    </sheetView>
  </sheetViews>
  <sheetFormatPr defaultRowHeight="12.5"/>
  <cols>
    <col min="1" max="1" width="9.1796875" style="18"/>
    <col min="2" max="2" width="5.26953125" style="18" bestFit="1" customWidth="1"/>
    <col min="3" max="3" width="75.453125" style="18" customWidth="1"/>
    <col min="4" max="5" width="17.81640625" style="107" customWidth="1"/>
    <col min="6" max="6" width="7.453125" customWidth="1"/>
    <col min="7" max="7" width="18.453125" customWidth="1"/>
    <col min="8" max="8" width="20.54296875" customWidth="1"/>
    <col min="9" max="9" width="13.26953125" customWidth="1"/>
    <col min="10" max="10" width="13.54296875" customWidth="1"/>
    <col min="11" max="11" width="15" customWidth="1"/>
    <col min="12" max="12" width="12.453125" bestFit="1" customWidth="1"/>
  </cols>
  <sheetData>
    <row r="1" spans="2:12">
      <c r="B1" s="1"/>
      <c r="C1" s="1"/>
      <c r="D1" s="180"/>
      <c r="E1" s="180"/>
    </row>
    <row r="2" spans="2:12" ht="15.5">
      <c r="B2" s="345" t="s">
        <v>0</v>
      </c>
      <c r="C2" s="345"/>
      <c r="D2" s="345"/>
      <c r="E2" s="345"/>
      <c r="L2" s="59"/>
    </row>
    <row r="3" spans="2:12" ht="15.5">
      <c r="B3" s="345" t="s">
        <v>205</v>
      </c>
      <c r="C3" s="345"/>
      <c r="D3" s="345"/>
      <c r="E3" s="345"/>
    </row>
    <row r="4" spans="2:12" ht="14">
      <c r="B4" s="65"/>
      <c r="C4" s="65"/>
      <c r="D4" s="181"/>
      <c r="E4" s="181"/>
    </row>
    <row r="5" spans="2:12" ht="21" customHeight="1">
      <c r="B5" s="346" t="s">
        <v>1</v>
      </c>
      <c r="C5" s="346"/>
      <c r="D5" s="346"/>
      <c r="E5" s="346"/>
    </row>
    <row r="6" spans="2:12" ht="14">
      <c r="B6" s="347" t="s">
        <v>69</v>
      </c>
      <c r="C6" s="347"/>
      <c r="D6" s="347"/>
      <c r="E6" s="347"/>
    </row>
    <row r="7" spans="2:12" ht="14">
      <c r="B7" s="67"/>
      <c r="C7" s="67"/>
      <c r="D7" s="182"/>
      <c r="E7" s="182"/>
    </row>
    <row r="8" spans="2:12" ht="13.5">
      <c r="B8" s="349" t="s">
        <v>18</v>
      </c>
      <c r="C8" s="354"/>
      <c r="D8" s="354"/>
      <c r="E8" s="354"/>
    </row>
    <row r="9" spans="2:12" ht="16" thickBot="1">
      <c r="B9" s="348" t="s">
        <v>100</v>
      </c>
      <c r="C9" s="348"/>
      <c r="D9" s="348"/>
      <c r="E9" s="348"/>
    </row>
    <row r="10" spans="2:12" ht="13.5" thickBot="1">
      <c r="B10" s="66"/>
      <c r="C10" s="61" t="s">
        <v>2</v>
      </c>
      <c r="D10" s="282" t="s">
        <v>199</v>
      </c>
      <c r="E10" s="253" t="s">
        <v>206</v>
      </c>
      <c r="G10" s="59"/>
    </row>
    <row r="11" spans="2:12" ht="13">
      <c r="B11" s="68" t="s">
        <v>3</v>
      </c>
      <c r="C11" s="20" t="s">
        <v>106</v>
      </c>
      <c r="D11" s="242">
        <v>87225387.870000005</v>
      </c>
      <c r="E11" s="243">
        <f>SUM(E12:E14)</f>
        <v>80735753.209999993</v>
      </c>
    </row>
    <row r="12" spans="2:12">
      <c r="B12" s="108" t="s">
        <v>4</v>
      </c>
      <c r="C12" s="144" t="s">
        <v>5</v>
      </c>
      <c r="D12" s="244">
        <v>87225387.870000005</v>
      </c>
      <c r="E12" s="245">
        <v>80735753.209999993</v>
      </c>
      <c r="G12" s="59"/>
    </row>
    <row r="13" spans="2:12">
      <c r="B13" s="108" t="s">
        <v>6</v>
      </c>
      <c r="C13" s="144" t="s">
        <v>7</v>
      </c>
      <c r="D13" s="244">
        <v>0</v>
      </c>
      <c r="E13" s="245">
        <v>0</v>
      </c>
    </row>
    <row r="14" spans="2:12">
      <c r="B14" s="108" t="s">
        <v>8</v>
      </c>
      <c r="C14" s="144" t="s">
        <v>10</v>
      </c>
      <c r="D14" s="244">
        <v>0</v>
      </c>
      <c r="E14" s="245">
        <v>0</v>
      </c>
    </row>
    <row r="15" spans="2:12">
      <c r="B15" s="108" t="s">
        <v>103</v>
      </c>
      <c r="C15" s="144" t="s">
        <v>11</v>
      </c>
      <c r="D15" s="244">
        <v>0</v>
      </c>
      <c r="E15" s="245">
        <v>0</v>
      </c>
    </row>
    <row r="16" spans="2:12">
      <c r="B16" s="111" t="s">
        <v>104</v>
      </c>
      <c r="C16" s="145" t="s">
        <v>12</v>
      </c>
      <c r="D16" s="246">
        <v>0</v>
      </c>
      <c r="E16" s="247">
        <v>0</v>
      </c>
    </row>
    <row r="17" spans="2:11" ht="13">
      <c r="B17" s="6" t="s">
        <v>13</v>
      </c>
      <c r="C17" s="130" t="s">
        <v>65</v>
      </c>
      <c r="D17" s="248">
        <v>196304.06</v>
      </c>
      <c r="E17" s="249">
        <f>E18</f>
        <v>330992.11</v>
      </c>
    </row>
    <row r="18" spans="2:11">
      <c r="B18" s="108" t="s">
        <v>4</v>
      </c>
      <c r="C18" s="144" t="s">
        <v>11</v>
      </c>
      <c r="D18" s="246">
        <v>196304.06</v>
      </c>
      <c r="E18" s="247">
        <v>330992.11</v>
      </c>
    </row>
    <row r="19" spans="2:11" ht="15" customHeight="1">
      <c r="B19" s="108" t="s">
        <v>6</v>
      </c>
      <c r="C19" s="144" t="s">
        <v>105</v>
      </c>
      <c r="D19" s="244">
        <v>0</v>
      </c>
      <c r="E19" s="245">
        <v>0</v>
      </c>
    </row>
    <row r="20" spans="2:11" ht="13" thickBot="1">
      <c r="B20" s="113" t="s">
        <v>8</v>
      </c>
      <c r="C20" s="114" t="s">
        <v>14</v>
      </c>
      <c r="D20" s="250">
        <v>0</v>
      </c>
      <c r="E20" s="251">
        <v>0</v>
      </c>
    </row>
    <row r="21" spans="2:11" ht="13.5" thickBot="1">
      <c r="B21" s="356" t="s">
        <v>107</v>
      </c>
      <c r="C21" s="357"/>
      <c r="D21" s="252">
        <v>87029083.810000002</v>
      </c>
      <c r="E21" s="211">
        <f>E11-E17</f>
        <v>80404761.099999994</v>
      </c>
      <c r="F21" s="62"/>
      <c r="G21" s="62"/>
      <c r="H21" s="103"/>
      <c r="J21" s="137"/>
      <c r="K21" s="103"/>
    </row>
    <row r="22" spans="2:11">
      <c r="B22" s="2"/>
      <c r="C22" s="5"/>
      <c r="D22" s="197"/>
      <c r="E22" s="198"/>
      <c r="G22" s="59"/>
    </row>
    <row r="23" spans="2:11" ht="13.5">
      <c r="B23" s="349" t="s">
        <v>101</v>
      </c>
      <c r="C23" s="358"/>
      <c r="D23" s="358"/>
      <c r="E23" s="358"/>
      <c r="G23" s="59"/>
    </row>
    <row r="24" spans="2:11" ht="15.75" customHeight="1" thickBot="1">
      <c r="B24" s="348" t="s">
        <v>102</v>
      </c>
      <c r="C24" s="359"/>
      <c r="D24" s="359"/>
      <c r="E24" s="359"/>
    </row>
    <row r="25" spans="2:11" ht="13.5" thickBot="1">
      <c r="B25" s="66"/>
      <c r="C25" s="115" t="s">
        <v>2</v>
      </c>
      <c r="D25" s="282" t="s">
        <v>199</v>
      </c>
      <c r="E25" s="253" t="s">
        <v>206</v>
      </c>
    </row>
    <row r="26" spans="2:11" ht="13">
      <c r="B26" s="72" t="s">
        <v>15</v>
      </c>
      <c r="C26" s="73" t="s">
        <v>16</v>
      </c>
      <c r="D26" s="199">
        <v>78365027.569999993</v>
      </c>
      <c r="E26" s="200">
        <v>87029083.810000002</v>
      </c>
      <c r="G26" s="101"/>
    </row>
    <row r="27" spans="2:11" ht="13">
      <c r="B27" s="6" t="s">
        <v>17</v>
      </c>
      <c r="C27" s="7" t="s">
        <v>108</v>
      </c>
      <c r="D27" s="201">
        <v>-7694093.8900000006</v>
      </c>
      <c r="E27" s="202">
        <v>-7227659.1300000008</v>
      </c>
      <c r="F27" s="59"/>
      <c r="G27" s="147"/>
      <c r="H27" s="147"/>
      <c r="I27" s="59"/>
      <c r="J27" s="60"/>
    </row>
    <row r="28" spans="2:11" ht="13">
      <c r="B28" s="6" t="s">
        <v>18</v>
      </c>
      <c r="C28" s="7" t="s">
        <v>19</v>
      </c>
      <c r="D28" s="201">
        <v>35180.53</v>
      </c>
      <c r="E28" s="203">
        <v>85194.32</v>
      </c>
      <c r="F28" s="59"/>
      <c r="G28" s="147"/>
      <c r="H28" s="147"/>
      <c r="I28" s="59"/>
      <c r="J28" s="60"/>
    </row>
    <row r="29" spans="2:11" ht="13">
      <c r="B29" s="116" t="s">
        <v>4</v>
      </c>
      <c r="C29" s="109" t="s">
        <v>20</v>
      </c>
      <c r="D29" s="204">
        <v>33176.51</v>
      </c>
      <c r="E29" s="205">
        <v>29633.73</v>
      </c>
      <c r="F29" s="59"/>
      <c r="G29" s="147"/>
      <c r="H29" s="147"/>
      <c r="I29" s="59"/>
      <c r="J29" s="60"/>
    </row>
    <row r="30" spans="2:11" ht="13">
      <c r="B30" s="116" t="s">
        <v>6</v>
      </c>
      <c r="C30" s="109" t="s">
        <v>21</v>
      </c>
      <c r="D30" s="204">
        <v>0</v>
      </c>
      <c r="E30" s="205">
        <v>0</v>
      </c>
      <c r="F30" s="59"/>
      <c r="G30" s="147"/>
      <c r="H30" s="147"/>
      <c r="I30" s="59"/>
      <c r="J30" s="60"/>
    </row>
    <row r="31" spans="2:11" ht="13">
      <c r="B31" s="116" t="s">
        <v>8</v>
      </c>
      <c r="C31" s="109" t="s">
        <v>22</v>
      </c>
      <c r="D31" s="204">
        <v>2004.02</v>
      </c>
      <c r="E31" s="205">
        <v>55560.59</v>
      </c>
      <c r="F31" s="59"/>
      <c r="G31" s="147"/>
      <c r="H31" s="147"/>
      <c r="I31" s="59"/>
      <c r="J31" s="60"/>
    </row>
    <row r="32" spans="2:11" ht="13">
      <c r="B32" s="70" t="s">
        <v>23</v>
      </c>
      <c r="C32" s="8" t="s">
        <v>24</v>
      </c>
      <c r="D32" s="201">
        <v>7729274.4200000009</v>
      </c>
      <c r="E32" s="203">
        <v>7312853.4500000002</v>
      </c>
      <c r="F32" s="59"/>
      <c r="G32" s="147"/>
      <c r="H32" s="147"/>
      <c r="I32" s="59"/>
      <c r="J32" s="60"/>
    </row>
    <row r="33" spans="2:10" ht="13">
      <c r="B33" s="116" t="s">
        <v>4</v>
      </c>
      <c r="C33" s="109" t="s">
        <v>25</v>
      </c>
      <c r="D33" s="204">
        <v>5686099.9199999999</v>
      </c>
      <c r="E33" s="205">
        <v>5589343.7699999996</v>
      </c>
      <c r="F33" s="59"/>
      <c r="G33" s="147"/>
      <c r="H33" s="147"/>
      <c r="I33" s="59"/>
      <c r="J33" s="60"/>
    </row>
    <row r="34" spans="2:10" ht="13">
      <c r="B34" s="116" t="s">
        <v>6</v>
      </c>
      <c r="C34" s="109" t="s">
        <v>26</v>
      </c>
      <c r="D34" s="204">
        <v>1730887.23</v>
      </c>
      <c r="E34" s="205">
        <v>1527007.25</v>
      </c>
      <c r="F34" s="59"/>
      <c r="G34" s="147"/>
      <c r="H34" s="147"/>
      <c r="I34" s="59"/>
      <c r="J34" s="60"/>
    </row>
    <row r="35" spans="2:10" ht="13">
      <c r="B35" s="116" t="s">
        <v>8</v>
      </c>
      <c r="C35" s="109" t="s">
        <v>27</v>
      </c>
      <c r="D35" s="204">
        <v>181517.19</v>
      </c>
      <c r="E35" s="205">
        <v>196502.43</v>
      </c>
      <c r="F35" s="59"/>
      <c r="G35" s="147"/>
      <c r="H35" s="147"/>
      <c r="I35" s="59"/>
      <c r="J35" s="60"/>
    </row>
    <row r="36" spans="2:10" ht="13">
      <c r="B36" s="116" t="s">
        <v>9</v>
      </c>
      <c r="C36" s="109" t="s">
        <v>28</v>
      </c>
      <c r="D36" s="204">
        <v>0</v>
      </c>
      <c r="E36" s="205">
        <v>0</v>
      </c>
      <c r="F36" s="59"/>
      <c r="G36" s="147"/>
      <c r="H36" s="147"/>
      <c r="I36" s="59"/>
      <c r="J36" s="60"/>
    </row>
    <row r="37" spans="2:10" ht="25.5">
      <c r="B37" s="116" t="s">
        <v>29</v>
      </c>
      <c r="C37" s="109" t="s">
        <v>30</v>
      </c>
      <c r="D37" s="204">
        <v>0</v>
      </c>
      <c r="E37" s="205">
        <v>0</v>
      </c>
      <c r="F37" s="59"/>
      <c r="G37" s="147"/>
      <c r="H37" s="147"/>
      <c r="I37" s="59"/>
      <c r="J37" s="60"/>
    </row>
    <row r="38" spans="2:10" ht="13">
      <c r="B38" s="116" t="s">
        <v>31</v>
      </c>
      <c r="C38" s="109" t="s">
        <v>32</v>
      </c>
      <c r="D38" s="204">
        <v>0</v>
      </c>
      <c r="E38" s="205">
        <v>0</v>
      </c>
      <c r="F38" s="59"/>
      <c r="G38" s="147"/>
      <c r="H38" s="147"/>
      <c r="I38" s="59"/>
      <c r="J38" s="60"/>
    </row>
    <row r="39" spans="2:10" ht="13">
      <c r="B39" s="117" t="s">
        <v>33</v>
      </c>
      <c r="C39" s="118" t="s">
        <v>34</v>
      </c>
      <c r="D39" s="206">
        <v>130770.07999999999</v>
      </c>
      <c r="E39" s="207">
        <v>0</v>
      </c>
      <c r="F39" s="59"/>
      <c r="G39" s="147"/>
      <c r="H39" s="147"/>
      <c r="I39" s="59"/>
      <c r="J39" s="60"/>
    </row>
    <row r="40" spans="2:10" ht="13.5" thickBot="1">
      <c r="B40" s="74" t="s">
        <v>35</v>
      </c>
      <c r="C40" s="75" t="s">
        <v>36</v>
      </c>
      <c r="D40" s="208">
        <v>16358150.130000001</v>
      </c>
      <c r="E40" s="209">
        <v>603336.42000000004</v>
      </c>
      <c r="G40" s="60"/>
    </row>
    <row r="41" spans="2:10" ht="13.5" thickBot="1">
      <c r="B41" s="76" t="s">
        <v>37</v>
      </c>
      <c r="C41" s="77" t="s">
        <v>38</v>
      </c>
      <c r="D41" s="210">
        <v>87029083.809999987</v>
      </c>
      <c r="E41" s="211">
        <v>80404761.099999994</v>
      </c>
      <c r="F41" s="62"/>
      <c r="G41" s="60"/>
      <c r="H41" s="59"/>
      <c r="I41" s="59"/>
      <c r="J41" s="59"/>
    </row>
    <row r="42" spans="2:10" ht="13">
      <c r="B42" s="71"/>
      <c r="C42" s="71"/>
      <c r="D42" s="105"/>
      <c r="E42" s="105"/>
      <c r="F42" s="62"/>
      <c r="G42" s="54"/>
    </row>
    <row r="43" spans="2:10" ht="13.5">
      <c r="B43" s="349" t="s">
        <v>60</v>
      </c>
      <c r="C43" s="350"/>
      <c r="D43" s="350"/>
      <c r="E43" s="350"/>
      <c r="G43" s="59"/>
    </row>
    <row r="44" spans="2:10" ht="18" customHeight="1" thickBot="1">
      <c r="B44" s="348" t="s">
        <v>118</v>
      </c>
      <c r="C44" s="351"/>
      <c r="D44" s="351"/>
      <c r="E44" s="351"/>
      <c r="G44" s="59"/>
    </row>
    <row r="45" spans="2:10" ht="13.5" thickBot="1">
      <c r="B45" s="66"/>
      <c r="C45" s="19" t="s">
        <v>39</v>
      </c>
      <c r="D45" s="282" t="s">
        <v>199</v>
      </c>
      <c r="E45" s="253" t="s">
        <v>206</v>
      </c>
      <c r="G45" s="59"/>
    </row>
    <row r="46" spans="2:10" ht="13">
      <c r="B46" s="10" t="s">
        <v>18</v>
      </c>
      <c r="C46" s="20" t="s">
        <v>109</v>
      </c>
      <c r="D46" s="212"/>
      <c r="E46" s="213"/>
      <c r="G46" s="59"/>
    </row>
    <row r="47" spans="2:10">
      <c r="B47" s="119" t="s">
        <v>4</v>
      </c>
      <c r="C47" s="109" t="s">
        <v>40</v>
      </c>
      <c r="D47" s="214">
        <v>8105803.1693000002</v>
      </c>
      <c r="E47" s="215">
        <v>7378400.341</v>
      </c>
      <c r="G47" s="59"/>
    </row>
    <row r="48" spans="2:10">
      <c r="B48" s="120" t="s">
        <v>6</v>
      </c>
      <c r="C48" s="118" t="s">
        <v>41</v>
      </c>
      <c r="D48" s="214">
        <v>7378400.341</v>
      </c>
      <c r="E48" s="215">
        <v>6777080.4819999998</v>
      </c>
      <c r="G48" s="125"/>
      <c r="I48" s="102"/>
    </row>
    <row r="49" spans="2:7" ht="13">
      <c r="B49" s="91" t="s">
        <v>23</v>
      </c>
      <c r="C49" s="93" t="s">
        <v>110</v>
      </c>
      <c r="D49" s="217"/>
      <c r="E49" s="215"/>
      <c r="G49" s="100"/>
    </row>
    <row r="50" spans="2:7">
      <c r="B50" s="119" t="s">
        <v>4</v>
      </c>
      <c r="C50" s="109" t="s">
        <v>40</v>
      </c>
      <c r="D50" s="214">
        <v>9.6677999999999997</v>
      </c>
      <c r="E50" s="215">
        <v>11.7951</v>
      </c>
      <c r="G50" s="107"/>
    </row>
    <row r="51" spans="2:7">
      <c r="B51" s="119" t="s">
        <v>6</v>
      </c>
      <c r="C51" s="109" t="s">
        <v>111</v>
      </c>
      <c r="D51" s="214">
        <v>9.6593</v>
      </c>
      <c r="E51" s="215">
        <v>11.376800000000001</v>
      </c>
      <c r="G51" s="107"/>
    </row>
    <row r="52" spans="2:7" ht="12.75" customHeight="1">
      <c r="B52" s="119" t="s">
        <v>8</v>
      </c>
      <c r="C52" s="109" t="s">
        <v>112</v>
      </c>
      <c r="D52" s="214">
        <v>11.8161</v>
      </c>
      <c r="E52" s="215">
        <v>12.544600000000001</v>
      </c>
    </row>
    <row r="53" spans="2:7" ht="13" thickBot="1">
      <c r="B53" s="121" t="s">
        <v>9</v>
      </c>
      <c r="C53" s="122" t="s">
        <v>41</v>
      </c>
      <c r="D53" s="220">
        <v>11.7951</v>
      </c>
      <c r="E53" s="259">
        <v>11.8642</v>
      </c>
    </row>
    <row r="54" spans="2:7">
      <c r="B54" s="85"/>
      <c r="C54" s="86"/>
      <c r="D54" s="222"/>
      <c r="E54" s="222"/>
    </row>
    <row r="55" spans="2:7" ht="13.5">
      <c r="B55" s="349" t="s">
        <v>62</v>
      </c>
      <c r="C55" s="354"/>
      <c r="D55" s="354"/>
      <c r="E55" s="354"/>
    </row>
    <row r="56" spans="2:7" ht="18" customHeight="1" thickBot="1">
      <c r="B56" s="348" t="s">
        <v>113</v>
      </c>
      <c r="C56" s="355"/>
      <c r="D56" s="355"/>
      <c r="E56" s="355"/>
    </row>
    <row r="57" spans="2:7" ht="21.5" thickBot="1">
      <c r="B57" s="343" t="s">
        <v>42</v>
      </c>
      <c r="C57" s="344"/>
      <c r="D57" s="223" t="s">
        <v>119</v>
      </c>
      <c r="E57" s="224" t="s">
        <v>114</v>
      </c>
    </row>
    <row r="58" spans="2:7" ht="13">
      <c r="B58" s="14" t="s">
        <v>18</v>
      </c>
      <c r="C58" s="94" t="s">
        <v>43</v>
      </c>
      <c r="D58" s="225">
        <f>D64</f>
        <v>80735753.209999993</v>
      </c>
      <c r="E58" s="226">
        <f>D58/E21</f>
        <v>1.0041165735146995</v>
      </c>
    </row>
    <row r="59" spans="2:7" ht="25">
      <c r="B59" s="120" t="s">
        <v>4</v>
      </c>
      <c r="C59" s="118" t="s">
        <v>44</v>
      </c>
      <c r="D59" s="227">
        <v>0</v>
      </c>
      <c r="E59" s="228">
        <v>0</v>
      </c>
    </row>
    <row r="60" spans="2:7" ht="24" customHeight="1">
      <c r="B60" s="119" t="s">
        <v>6</v>
      </c>
      <c r="C60" s="109" t="s">
        <v>45</v>
      </c>
      <c r="D60" s="229">
        <v>0</v>
      </c>
      <c r="E60" s="230">
        <v>0</v>
      </c>
    </row>
    <row r="61" spans="2:7">
      <c r="B61" s="119" t="s">
        <v>8</v>
      </c>
      <c r="C61" s="109" t="s">
        <v>46</v>
      </c>
      <c r="D61" s="229">
        <v>0</v>
      </c>
      <c r="E61" s="230">
        <v>0</v>
      </c>
    </row>
    <row r="62" spans="2:7">
      <c r="B62" s="119" t="s">
        <v>9</v>
      </c>
      <c r="C62" s="109" t="s">
        <v>47</v>
      </c>
      <c r="D62" s="229">
        <v>0</v>
      </c>
      <c r="E62" s="230">
        <v>0</v>
      </c>
    </row>
    <row r="63" spans="2:7">
      <c r="B63" s="119" t="s">
        <v>29</v>
      </c>
      <c r="C63" s="109" t="s">
        <v>48</v>
      </c>
      <c r="D63" s="229">
        <v>0</v>
      </c>
      <c r="E63" s="230">
        <v>0</v>
      </c>
    </row>
    <row r="64" spans="2:7">
      <c r="B64" s="120" t="s">
        <v>31</v>
      </c>
      <c r="C64" s="118" t="s">
        <v>49</v>
      </c>
      <c r="D64" s="227">
        <f>E12</f>
        <v>80735753.209999993</v>
      </c>
      <c r="E64" s="228">
        <f>D64/E21</f>
        <v>1.0041165735146995</v>
      </c>
    </row>
    <row r="65" spans="2:5">
      <c r="B65" s="120" t="s">
        <v>33</v>
      </c>
      <c r="C65" s="118" t="s">
        <v>115</v>
      </c>
      <c r="D65" s="227">
        <v>0</v>
      </c>
      <c r="E65" s="228">
        <v>0</v>
      </c>
    </row>
    <row r="66" spans="2:5">
      <c r="B66" s="120" t="s">
        <v>50</v>
      </c>
      <c r="C66" s="118" t="s">
        <v>51</v>
      </c>
      <c r="D66" s="227">
        <v>0</v>
      </c>
      <c r="E66" s="228">
        <v>0</v>
      </c>
    </row>
    <row r="67" spans="2:5">
      <c r="B67" s="119" t="s">
        <v>52</v>
      </c>
      <c r="C67" s="109" t="s">
        <v>53</v>
      </c>
      <c r="D67" s="229">
        <v>0</v>
      </c>
      <c r="E67" s="230">
        <v>0</v>
      </c>
    </row>
    <row r="68" spans="2:5">
      <c r="B68" s="119" t="s">
        <v>54</v>
      </c>
      <c r="C68" s="109" t="s">
        <v>55</v>
      </c>
      <c r="D68" s="229">
        <v>0</v>
      </c>
      <c r="E68" s="230">
        <v>0</v>
      </c>
    </row>
    <row r="69" spans="2:5">
      <c r="B69" s="119" t="s">
        <v>56</v>
      </c>
      <c r="C69" s="109" t="s">
        <v>57</v>
      </c>
      <c r="D69" s="292">
        <v>0</v>
      </c>
      <c r="E69" s="230">
        <v>0</v>
      </c>
    </row>
    <row r="70" spans="2:5">
      <c r="B70" s="142" t="s">
        <v>58</v>
      </c>
      <c r="C70" s="141" t="s">
        <v>59</v>
      </c>
      <c r="D70" s="232">
        <v>0</v>
      </c>
      <c r="E70" s="233">
        <v>0</v>
      </c>
    </row>
    <row r="71" spans="2:5" ht="13">
      <c r="B71" s="97" t="s">
        <v>23</v>
      </c>
      <c r="C71" s="8" t="s">
        <v>61</v>
      </c>
      <c r="D71" s="234">
        <f>E13</f>
        <v>0</v>
      </c>
      <c r="E71" s="235">
        <v>0</v>
      </c>
    </row>
    <row r="72" spans="2:5" ht="13">
      <c r="B72" s="98" t="s">
        <v>60</v>
      </c>
      <c r="C72" s="90" t="s">
        <v>63</v>
      </c>
      <c r="D72" s="236">
        <f>E14</f>
        <v>0</v>
      </c>
      <c r="E72" s="237">
        <v>0</v>
      </c>
    </row>
    <row r="73" spans="2:5" ht="13">
      <c r="B73" s="99" t="s">
        <v>62</v>
      </c>
      <c r="C73" s="17" t="s">
        <v>65</v>
      </c>
      <c r="D73" s="238">
        <f>E17</f>
        <v>330992.11</v>
      </c>
      <c r="E73" s="239">
        <f>D73/E21</f>
        <v>4.1165735146994923E-3</v>
      </c>
    </row>
    <row r="74" spans="2:5" ht="13">
      <c r="B74" s="97" t="s">
        <v>64</v>
      </c>
      <c r="C74" s="8" t="s">
        <v>66</v>
      </c>
      <c r="D74" s="234">
        <f>D58+D71-D73</f>
        <v>80404761.099999994</v>
      </c>
      <c r="E74" s="235">
        <f>E58+E72-E73</f>
        <v>1</v>
      </c>
    </row>
    <row r="75" spans="2:5">
      <c r="B75" s="119" t="s">
        <v>4</v>
      </c>
      <c r="C75" s="109" t="s">
        <v>67</v>
      </c>
      <c r="D75" s="229">
        <f>D74</f>
        <v>80404761.099999994</v>
      </c>
      <c r="E75" s="230">
        <f>E74</f>
        <v>1</v>
      </c>
    </row>
    <row r="76" spans="2:5">
      <c r="B76" s="119" t="s">
        <v>6</v>
      </c>
      <c r="C76" s="109" t="s">
        <v>116</v>
      </c>
      <c r="D76" s="229">
        <v>0</v>
      </c>
      <c r="E76" s="230">
        <v>0</v>
      </c>
    </row>
    <row r="77" spans="2:5" ht="13" thickBot="1">
      <c r="B77" s="121" t="s">
        <v>8</v>
      </c>
      <c r="C77" s="122" t="s">
        <v>117</v>
      </c>
      <c r="D77" s="240">
        <v>0</v>
      </c>
      <c r="E77" s="241">
        <v>0</v>
      </c>
    </row>
    <row r="78" spans="2:5">
      <c r="B78" s="1"/>
      <c r="C78" s="1"/>
      <c r="D78" s="180"/>
      <c r="E78" s="180"/>
    </row>
    <row r="79" spans="2:5">
      <c r="B79" s="1"/>
      <c r="C79" s="1"/>
      <c r="D79" s="180"/>
      <c r="E79" s="180"/>
    </row>
    <row r="80" spans="2:5">
      <c r="B80" s="1"/>
      <c r="C80" s="1"/>
      <c r="D80" s="180"/>
      <c r="E80" s="180"/>
    </row>
    <row r="81" spans="2:5">
      <c r="B81" s="1"/>
      <c r="C81" s="1"/>
      <c r="D81" s="180"/>
      <c r="E81" s="180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3" right="0.75" top="0.56000000000000005" bottom="0.47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Arkusz24"/>
  <dimension ref="A1:L81"/>
  <sheetViews>
    <sheetView zoomScale="80" zoomScaleNormal="80" workbookViewId="0">
      <selection activeCell="H24" sqref="H24"/>
    </sheetView>
  </sheetViews>
  <sheetFormatPr defaultRowHeight="12.5"/>
  <cols>
    <col min="1" max="1" width="9.1796875" style="18"/>
    <col min="2" max="2" width="5.26953125" style="18" bestFit="1" customWidth="1"/>
    <col min="3" max="3" width="75.453125" style="18" customWidth="1"/>
    <col min="4" max="5" width="17.81640625" style="107" customWidth="1"/>
    <col min="6" max="6" width="7.453125" customWidth="1"/>
    <col min="7" max="7" width="17.26953125" customWidth="1"/>
    <col min="8" max="8" width="20.54296875" customWidth="1"/>
    <col min="9" max="9" width="13.26953125" customWidth="1"/>
    <col min="10" max="10" width="13.54296875" customWidth="1"/>
    <col min="11" max="11" width="15" customWidth="1"/>
    <col min="12" max="12" width="12.453125" bestFit="1" customWidth="1"/>
  </cols>
  <sheetData>
    <row r="1" spans="2:12">
      <c r="B1" s="1"/>
      <c r="C1" s="1"/>
      <c r="D1" s="180"/>
      <c r="E1" s="180"/>
    </row>
    <row r="2" spans="2:12" ht="15.5">
      <c r="B2" s="345" t="s">
        <v>0</v>
      </c>
      <c r="C2" s="345"/>
      <c r="D2" s="345"/>
      <c r="E2" s="345"/>
      <c r="L2" s="59"/>
    </row>
    <row r="3" spans="2:12" ht="15.5">
      <c r="B3" s="345" t="s">
        <v>205</v>
      </c>
      <c r="C3" s="345"/>
      <c r="D3" s="345"/>
      <c r="E3" s="345"/>
    </row>
    <row r="4" spans="2:12" ht="14">
      <c r="B4" s="65"/>
      <c r="C4" s="65"/>
      <c r="D4" s="181"/>
      <c r="E4" s="181"/>
    </row>
    <row r="5" spans="2:12" ht="21" customHeight="1">
      <c r="B5" s="346" t="s">
        <v>1</v>
      </c>
      <c r="C5" s="346"/>
      <c r="D5" s="346"/>
      <c r="E5" s="346"/>
    </row>
    <row r="6" spans="2:12" ht="14">
      <c r="B6" s="347" t="s">
        <v>70</v>
      </c>
      <c r="C6" s="347"/>
      <c r="D6" s="347"/>
      <c r="E6" s="347"/>
    </row>
    <row r="7" spans="2:12" ht="14">
      <c r="B7" s="67"/>
      <c r="C7" s="67"/>
      <c r="D7" s="182"/>
      <c r="E7" s="182"/>
    </row>
    <row r="8" spans="2:12" ht="13.5">
      <c r="B8" s="349" t="s">
        <v>18</v>
      </c>
      <c r="C8" s="354"/>
      <c r="D8" s="354"/>
      <c r="E8" s="354"/>
    </row>
    <row r="9" spans="2:12" ht="16" thickBot="1">
      <c r="B9" s="348" t="s">
        <v>100</v>
      </c>
      <c r="C9" s="348"/>
      <c r="D9" s="348"/>
      <c r="E9" s="348"/>
    </row>
    <row r="10" spans="2:12" ht="13.5" thickBot="1">
      <c r="B10" s="66"/>
      <c r="C10" s="61" t="s">
        <v>2</v>
      </c>
      <c r="D10" s="282" t="s">
        <v>199</v>
      </c>
      <c r="E10" s="253" t="s">
        <v>206</v>
      </c>
      <c r="G10" s="59"/>
    </row>
    <row r="11" spans="2:12" ht="13">
      <c r="B11" s="68" t="s">
        <v>3</v>
      </c>
      <c r="C11" s="20" t="s">
        <v>106</v>
      </c>
      <c r="D11" s="242">
        <v>88381583.400000006</v>
      </c>
      <c r="E11" s="243">
        <f>SUM(E12:E14)</f>
        <v>85079684.200000003</v>
      </c>
    </row>
    <row r="12" spans="2:12">
      <c r="B12" s="82" t="s">
        <v>4</v>
      </c>
      <c r="C12" s="128" t="s">
        <v>5</v>
      </c>
      <c r="D12" s="244">
        <v>88367387.200000003</v>
      </c>
      <c r="E12" s="245">
        <v>85079684.200000003</v>
      </c>
      <c r="G12" s="59"/>
    </row>
    <row r="13" spans="2:12">
      <c r="B13" s="82" t="s">
        <v>6</v>
      </c>
      <c r="C13" s="128" t="s">
        <v>7</v>
      </c>
      <c r="D13" s="244">
        <v>0</v>
      </c>
      <c r="E13" s="245">
        <v>0</v>
      </c>
    </row>
    <row r="14" spans="2:12">
      <c r="B14" s="82" t="s">
        <v>8</v>
      </c>
      <c r="C14" s="128" t="s">
        <v>10</v>
      </c>
      <c r="D14" s="244">
        <v>14196.2</v>
      </c>
      <c r="E14" s="245">
        <v>0</v>
      </c>
    </row>
    <row r="15" spans="2:12">
      <c r="B15" s="82" t="s">
        <v>103</v>
      </c>
      <c r="C15" s="128" t="s">
        <v>11</v>
      </c>
      <c r="D15" s="244">
        <v>14196.2</v>
      </c>
      <c r="E15" s="245">
        <v>0</v>
      </c>
    </row>
    <row r="16" spans="2:12">
      <c r="B16" s="83" t="s">
        <v>104</v>
      </c>
      <c r="C16" s="129" t="s">
        <v>12</v>
      </c>
      <c r="D16" s="246">
        <v>0</v>
      </c>
      <c r="E16" s="247">
        <v>0</v>
      </c>
    </row>
    <row r="17" spans="2:11" ht="13">
      <c r="B17" s="6" t="s">
        <v>13</v>
      </c>
      <c r="C17" s="130" t="s">
        <v>65</v>
      </c>
      <c r="D17" s="248">
        <v>196768.06</v>
      </c>
      <c r="E17" s="249">
        <f>E18</f>
        <v>464372.43</v>
      </c>
    </row>
    <row r="18" spans="2:11">
      <c r="B18" s="82" t="s">
        <v>4</v>
      </c>
      <c r="C18" s="128" t="s">
        <v>11</v>
      </c>
      <c r="D18" s="246">
        <v>196768.06</v>
      </c>
      <c r="E18" s="247">
        <v>464372.43</v>
      </c>
    </row>
    <row r="19" spans="2:11" ht="15" customHeight="1">
      <c r="B19" s="82" t="s">
        <v>6</v>
      </c>
      <c r="C19" s="128" t="s">
        <v>105</v>
      </c>
      <c r="D19" s="244">
        <v>0</v>
      </c>
      <c r="E19" s="245">
        <v>0</v>
      </c>
      <c r="G19" s="59"/>
    </row>
    <row r="20" spans="2:11" ht="13" thickBot="1">
      <c r="B20" s="84" t="s">
        <v>8</v>
      </c>
      <c r="C20" s="56" t="s">
        <v>14</v>
      </c>
      <c r="D20" s="250">
        <v>0</v>
      </c>
      <c r="E20" s="251">
        <v>0</v>
      </c>
    </row>
    <row r="21" spans="2:11" ht="13.5" thickBot="1">
      <c r="B21" s="356" t="s">
        <v>107</v>
      </c>
      <c r="C21" s="357"/>
      <c r="D21" s="252">
        <v>88184815.340000004</v>
      </c>
      <c r="E21" s="211">
        <f>E11-E17</f>
        <v>84615311.769999996</v>
      </c>
      <c r="F21" s="62"/>
      <c r="G21" s="62"/>
      <c r="H21" s="103"/>
      <c r="J21" s="137"/>
      <c r="K21" s="103"/>
    </row>
    <row r="22" spans="2:11">
      <c r="B22" s="2"/>
      <c r="C22" s="5"/>
      <c r="D22" s="197"/>
      <c r="E22" s="198"/>
      <c r="G22" s="59"/>
    </row>
    <row r="23" spans="2:11" ht="13.5">
      <c r="B23" s="349" t="s">
        <v>101</v>
      </c>
      <c r="C23" s="360"/>
      <c r="D23" s="360"/>
      <c r="E23" s="360"/>
      <c r="G23" s="59"/>
    </row>
    <row r="24" spans="2:11" ht="15.75" customHeight="1" thickBot="1">
      <c r="B24" s="348" t="s">
        <v>102</v>
      </c>
      <c r="C24" s="361"/>
      <c r="D24" s="361"/>
      <c r="E24" s="361"/>
    </row>
    <row r="25" spans="2:11" ht="13.5" thickBot="1">
      <c r="B25" s="66"/>
      <c r="C25" s="3" t="s">
        <v>2</v>
      </c>
      <c r="D25" s="282" t="s">
        <v>199</v>
      </c>
      <c r="E25" s="253" t="s">
        <v>206</v>
      </c>
    </row>
    <row r="26" spans="2:11" ht="13">
      <c r="B26" s="72" t="s">
        <v>15</v>
      </c>
      <c r="C26" s="73" t="s">
        <v>16</v>
      </c>
      <c r="D26" s="199">
        <v>79256379</v>
      </c>
      <c r="E26" s="200">
        <v>88184815.340000004</v>
      </c>
      <c r="G26" s="101"/>
      <c r="I26" s="54"/>
    </row>
    <row r="27" spans="2:11" ht="13">
      <c r="B27" s="6" t="s">
        <v>17</v>
      </c>
      <c r="C27" s="7" t="s">
        <v>108</v>
      </c>
      <c r="D27" s="201">
        <v>-6689649.3700000001</v>
      </c>
      <c r="E27" s="202">
        <v>-7318626.3200000003</v>
      </c>
      <c r="F27" s="59"/>
      <c r="G27" s="148"/>
      <c r="H27" s="147"/>
      <c r="I27" s="59"/>
      <c r="J27" s="60"/>
    </row>
    <row r="28" spans="2:11" ht="13">
      <c r="B28" s="6" t="s">
        <v>18</v>
      </c>
      <c r="C28" s="7" t="s">
        <v>19</v>
      </c>
      <c r="D28" s="201">
        <v>64466.48</v>
      </c>
      <c r="E28" s="203">
        <v>166209.68</v>
      </c>
      <c r="F28" s="59"/>
      <c r="G28" s="147"/>
      <c r="H28" s="147"/>
      <c r="I28" s="59"/>
      <c r="J28" s="60"/>
    </row>
    <row r="29" spans="2:11" ht="13">
      <c r="B29" s="80" t="s">
        <v>4</v>
      </c>
      <c r="C29" s="4" t="s">
        <v>20</v>
      </c>
      <c r="D29" s="204">
        <v>40962.31</v>
      </c>
      <c r="E29" s="205">
        <v>35010.94</v>
      </c>
      <c r="F29" s="59"/>
      <c r="G29" s="147"/>
      <c r="H29" s="147"/>
      <c r="I29" s="59"/>
      <c r="J29" s="60"/>
    </row>
    <row r="30" spans="2:11" ht="13">
      <c r="B30" s="80" t="s">
        <v>6</v>
      </c>
      <c r="C30" s="4" t="s">
        <v>21</v>
      </c>
      <c r="D30" s="204">
        <v>0</v>
      </c>
      <c r="E30" s="205">
        <v>0</v>
      </c>
      <c r="F30" s="59"/>
      <c r="G30" s="147"/>
      <c r="H30" s="147"/>
      <c r="I30" s="59"/>
      <c r="J30" s="60"/>
    </row>
    <row r="31" spans="2:11" ht="13">
      <c r="B31" s="80" t="s">
        <v>8</v>
      </c>
      <c r="C31" s="4" t="s">
        <v>22</v>
      </c>
      <c r="D31" s="204">
        <v>23504.170000000002</v>
      </c>
      <c r="E31" s="205">
        <v>131198.74</v>
      </c>
      <c r="F31" s="59"/>
      <c r="G31" s="147"/>
      <c r="H31" s="147"/>
      <c r="I31" s="59"/>
      <c r="J31" s="60"/>
    </row>
    <row r="32" spans="2:11" ht="13">
      <c r="B32" s="70" t="s">
        <v>23</v>
      </c>
      <c r="C32" s="8" t="s">
        <v>24</v>
      </c>
      <c r="D32" s="201">
        <v>6754115.8500000006</v>
      </c>
      <c r="E32" s="203">
        <v>7484836</v>
      </c>
      <c r="F32" s="59"/>
      <c r="G32" s="148"/>
      <c r="H32" s="147"/>
      <c r="I32" s="59"/>
      <c r="J32" s="60"/>
    </row>
    <row r="33" spans="2:10" ht="13">
      <c r="B33" s="80" t="s">
        <v>4</v>
      </c>
      <c r="C33" s="4" t="s">
        <v>25</v>
      </c>
      <c r="D33" s="204">
        <v>5064689.12</v>
      </c>
      <c r="E33" s="205">
        <v>6148244.6299999999</v>
      </c>
      <c r="F33" s="59"/>
      <c r="G33" s="147"/>
      <c r="H33" s="147"/>
      <c r="I33" s="59"/>
      <c r="J33" s="60"/>
    </row>
    <row r="34" spans="2:10" ht="13">
      <c r="B34" s="80" t="s">
        <v>6</v>
      </c>
      <c r="C34" s="4" t="s">
        <v>26</v>
      </c>
      <c r="D34" s="204">
        <v>1466812.74</v>
      </c>
      <c r="E34" s="205">
        <v>1114957.69</v>
      </c>
      <c r="F34" s="59"/>
      <c r="G34" s="147"/>
      <c r="H34" s="147"/>
      <c r="I34" s="59"/>
      <c r="J34" s="60"/>
    </row>
    <row r="35" spans="2:10" ht="13">
      <c r="B35" s="80" t="s">
        <v>8</v>
      </c>
      <c r="C35" s="4" t="s">
        <v>27</v>
      </c>
      <c r="D35" s="204">
        <v>161156.88</v>
      </c>
      <c r="E35" s="205">
        <v>181767.4</v>
      </c>
      <c r="F35" s="59"/>
      <c r="G35" s="147"/>
      <c r="H35" s="147"/>
      <c r="I35" s="59"/>
      <c r="J35" s="60"/>
    </row>
    <row r="36" spans="2:10" ht="13">
      <c r="B36" s="80" t="s">
        <v>9</v>
      </c>
      <c r="C36" s="4" t="s">
        <v>28</v>
      </c>
      <c r="D36" s="204">
        <v>0</v>
      </c>
      <c r="E36" s="205">
        <v>0</v>
      </c>
      <c r="F36" s="59"/>
      <c r="G36" s="147"/>
      <c r="H36" s="147"/>
      <c r="I36" s="59"/>
      <c r="J36" s="60"/>
    </row>
    <row r="37" spans="2:10" ht="25.5">
      <c r="B37" s="80" t="s">
        <v>29</v>
      </c>
      <c r="C37" s="4" t="s">
        <v>30</v>
      </c>
      <c r="D37" s="204">
        <v>0</v>
      </c>
      <c r="E37" s="205">
        <v>0</v>
      </c>
      <c r="F37" s="59"/>
      <c r="G37" s="147"/>
      <c r="H37" s="147"/>
      <c r="I37" s="59"/>
      <c r="J37" s="60"/>
    </row>
    <row r="38" spans="2:10" ht="13">
      <c r="B38" s="80" t="s">
        <v>31</v>
      </c>
      <c r="C38" s="4" t="s">
        <v>32</v>
      </c>
      <c r="D38" s="204">
        <v>0</v>
      </c>
      <c r="E38" s="205">
        <v>0</v>
      </c>
      <c r="F38" s="59"/>
      <c r="G38" s="147"/>
      <c r="H38" s="147"/>
      <c r="I38" s="59"/>
      <c r="J38" s="60"/>
    </row>
    <row r="39" spans="2:10" ht="13">
      <c r="B39" s="81" t="s">
        <v>33</v>
      </c>
      <c r="C39" s="9" t="s">
        <v>34</v>
      </c>
      <c r="D39" s="206">
        <v>61457.11</v>
      </c>
      <c r="E39" s="207">
        <v>39866.28</v>
      </c>
      <c r="F39" s="59"/>
      <c r="G39" s="147"/>
      <c r="H39" s="147"/>
      <c r="I39" s="59"/>
      <c r="J39" s="60"/>
    </row>
    <row r="40" spans="2:10" ht="13.5" thickBot="1">
      <c r="B40" s="74" t="s">
        <v>35</v>
      </c>
      <c r="C40" s="75" t="s">
        <v>36</v>
      </c>
      <c r="D40" s="208">
        <v>15618085.710000001</v>
      </c>
      <c r="E40" s="209">
        <v>3749122.75</v>
      </c>
      <c r="G40" s="60"/>
      <c r="H40" s="143"/>
    </row>
    <row r="41" spans="2:10" ht="13.5" thickBot="1">
      <c r="B41" s="76" t="s">
        <v>37</v>
      </c>
      <c r="C41" s="77" t="s">
        <v>38</v>
      </c>
      <c r="D41" s="210">
        <v>88184815.340000004</v>
      </c>
      <c r="E41" s="211">
        <v>84615311.769999996</v>
      </c>
      <c r="F41" s="62"/>
      <c r="G41" s="60"/>
      <c r="H41" s="59"/>
      <c r="I41" s="59"/>
      <c r="J41" s="59"/>
    </row>
    <row r="42" spans="2:10" ht="13">
      <c r="B42" s="71"/>
      <c r="C42" s="71"/>
      <c r="D42" s="105"/>
      <c r="E42" s="105"/>
      <c r="F42" s="62"/>
      <c r="G42" s="54"/>
    </row>
    <row r="43" spans="2:10" ht="13.5">
      <c r="B43" s="349" t="s">
        <v>60</v>
      </c>
      <c r="C43" s="354"/>
      <c r="D43" s="354"/>
      <c r="E43" s="354"/>
      <c r="G43" s="59"/>
    </row>
    <row r="44" spans="2:10" ht="18" customHeight="1" thickBot="1">
      <c r="B44" s="348" t="s">
        <v>118</v>
      </c>
      <c r="C44" s="355"/>
      <c r="D44" s="355"/>
      <c r="E44" s="355"/>
      <c r="G44" s="59"/>
    </row>
    <row r="45" spans="2:10" ht="13.5" thickBot="1">
      <c r="B45" s="66"/>
      <c r="C45" s="19" t="s">
        <v>39</v>
      </c>
      <c r="D45" s="282" t="s">
        <v>199</v>
      </c>
      <c r="E45" s="253" t="s">
        <v>206</v>
      </c>
      <c r="G45" s="59"/>
    </row>
    <row r="46" spans="2:10" ht="13">
      <c r="B46" s="10" t="s">
        <v>18</v>
      </c>
      <c r="C46" s="20" t="s">
        <v>109</v>
      </c>
      <c r="D46" s="212"/>
      <c r="E46" s="213"/>
      <c r="G46" s="59"/>
    </row>
    <row r="47" spans="2:10">
      <c r="B47" s="78" t="s">
        <v>4</v>
      </c>
      <c r="C47" s="4" t="s">
        <v>40</v>
      </c>
      <c r="D47" s="214">
        <v>5513950.3644000003</v>
      </c>
      <c r="E47" s="215">
        <v>5089190.2371000005</v>
      </c>
      <c r="G47" s="102"/>
    </row>
    <row r="48" spans="2:10">
      <c r="B48" s="92" t="s">
        <v>6</v>
      </c>
      <c r="C48" s="9" t="s">
        <v>41</v>
      </c>
      <c r="D48" s="214">
        <v>5089190.2371000005</v>
      </c>
      <c r="E48" s="215">
        <v>4683216.6457000002</v>
      </c>
      <c r="G48" s="126"/>
      <c r="I48" s="102"/>
    </row>
    <row r="49" spans="2:7" ht="13">
      <c r="B49" s="91" t="s">
        <v>23</v>
      </c>
      <c r="C49" s="93" t="s">
        <v>110</v>
      </c>
      <c r="D49" s="217"/>
      <c r="E49" s="218"/>
    </row>
    <row r="50" spans="2:7">
      <c r="B50" s="78" t="s">
        <v>4</v>
      </c>
      <c r="C50" s="4" t="s">
        <v>40</v>
      </c>
      <c r="D50" s="214">
        <v>14.373799999999999</v>
      </c>
      <c r="E50" s="215">
        <v>17.3279</v>
      </c>
      <c r="G50" s="107"/>
    </row>
    <row r="51" spans="2:7">
      <c r="B51" s="78" t="s">
        <v>6</v>
      </c>
      <c r="C51" s="4" t="s">
        <v>111</v>
      </c>
      <c r="D51" s="214">
        <v>14.307700000000001</v>
      </c>
      <c r="E51" s="215">
        <v>16.7195</v>
      </c>
      <c r="G51" s="107"/>
    </row>
    <row r="52" spans="2:7" ht="12.75" customHeight="1">
      <c r="B52" s="78" t="s">
        <v>8</v>
      </c>
      <c r="C52" s="4" t="s">
        <v>112</v>
      </c>
      <c r="D52" s="214">
        <v>17.374600000000001</v>
      </c>
      <c r="E52" s="215">
        <v>19.025000000000002</v>
      </c>
    </row>
    <row r="53" spans="2:7" ht="13" thickBot="1">
      <c r="B53" s="79" t="s">
        <v>9</v>
      </c>
      <c r="C53" s="13" t="s">
        <v>41</v>
      </c>
      <c r="D53" s="220">
        <v>17.3279</v>
      </c>
      <c r="E53" s="259">
        <v>18.067799999999998</v>
      </c>
    </row>
    <row r="54" spans="2:7">
      <c r="B54" s="85"/>
      <c r="C54" s="86"/>
      <c r="D54" s="222"/>
      <c r="E54" s="222"/>
    </row>
    <row r="55" spans="2:7" ht="13.5">
      <c r="B55" s="349" t="s">
        <v>62</v>
      </c>
      <c r="C55" s="354"/>
      <c r="D55" s="354"/>
      <c r="E55" s="354"/>
    </row>
    <row r="56" spans="2:7" ht="17.25" customHeight="1" thickBot="1">
      <c r="B56" s="348" t="s">
        <v>113</v>
      </c>
      <c r="C56" s="355"/>
      <c r="D56" s="355"/>
      <c r="E56" s="355"/>
    </row>
    <row r="57" spans="2:7" ht="21.5" thickBot="1">
      <c r="B57" s="343" t="s">
        <v>42</v>
      </c>
      <c r="C57" s="344"/>
      <c r="D57" s="223" t="s">
        <v>119</v>
      </c>
      <c r="E57" s="224" t="s">
        <v>114</v>
      </c>
    </row>
    <row r="58" spans="2:7" ht="13">
      <c r="B58" s="14" t="s">
        <v>18</v>
      </c>
      <c r="C58" s="94" t="s">
        <v>43</v>
      </c>
      <c r="D58" s="225">
        <f>D64</f>
        <v>85079684.200000003</v>
      </c>
      <c r="E58" s="226">
        <f>D58/E21</f>
        <v>1.0054880425337469</v>
      </c>
    </row>
    <row r="59" spans="2:7" ht="25">
      <c r="B59" s="120" t="s">
        <v>4</v>
      </c>
      <c r="C59" s="118" t="s">
        <v>44</v>
      </c>
      <c r="D59" s="227">
        <v>0</v>
      </c>
      <c r="E59" s="228">
        <v>0</v>
      </c>
    </row>
    <row r="60" spans="2:7" ht="24" customHeight="1">
      <c r="B60" s="119" t="s">
        <v>6</v>
      </c>
      <c r="C60" s="109" t="s">
        <v>45</v>
      </c>
      <c r="D60" s="229">
        <v>0</v>
      </c>
      <c r="E60" s="230">
        <v>0</v>
      </c>
    </row>
    <row r="61" spans="2:7">
      <c r="B61" s="119" t="s">
        <v>8</v>
      </c>
      <c r="C61" s="109" t="s">
        <v>46</v>
      </c>
      <c r="D61" s="229">
        <v>0</v>
      </c>
      <c r="E61" s="230">
        <v>0</v>
      </c>
    </row>
    <row r="62" spans="2:7">
      <c r="B62" s="119" t="s">
        <v>9</v>
      </c>
      <c r="C62" s="109" t="s">
        <v>47</v>
      </c>
      <c r="D62" s="229">
        <v>0</v>
      </c>
      <c r="E62" s="230">
        <v>0</v>
      </c>
    </row>
    <row r="63" spans="2:7">
      <c r="B63" s="119" t="s">
        <v>29</v>
      </c>
      <c r="C63" s="109" t="s">
        <v>48</v>
      </c>
      <c r="D63" s="229">
        <v>0</v>
      </c>
      <c r="E63" s="230">
        <v>0</v>
      </c>
    </row>
    <row r="64" spans="2:7">
      <c r="B64" s="120" t="s">
        <v>31</v>
      </c>
      <c r="C64" s="118" t="s">
        <v>49</v>
      </c>
      <c r="D64" s="227">
        <f>E12</f>
        <v>85079684.200000003</v>
      </c>
      <c r="E64" s="228">
        <f>D64/E21</f>
        <v>1.0054880425337469</v>
      </c>
    </row>
    <row r="65" spans="2:5">
      <c r="B65" s="120" t="s">
        <v>33</v>
      </c>
      <c r="C65" s="118" t="s">
        <v>115</v>
      </c>
      <c r="D65" s="227">
        <v>0</v>
      </c>
      <c r="E65" s="228">
        <v>0</v>
      </c>
    </row>
    <row r="66" spans="2:5">
      <c r="B66" s="120" t="s">
        <v>50</v>
      </c>
      <c r="C66" s="118" t="s">
        <v>51</v>
      </c>
      <c r="D66" s="227">
        <v>0</v>
      </c>
      <c r="E66" s="228">
        <v>0</v>
      </c>
    </row>
    <row r="67" spans="2:5">
      <c r="B67" s="119" t="s">
        <v>52</v>
      </c>
      <c r="C67" s="109" t="s">
        <v>53</v>
      </c>
      <c r="D67" s="229">
        <v>0</v>
      </c>
      <c r="E67" s="230">
        <v>0</v>
      </c>
    </row>
    <row r="68" spans="2:5">
      <c r="B68" s="119" t="s">
        <v>54</v>
      </c>
      <c r="C68" s="109" t="s">
        <v>55</v>
      </c>
      <c r="D68" s="229">
        <v>0</v>
      </c>
      <c r="E68" s="230">
        <v>0</v>
      </c>
    </row>
    <row r="69" spans="2:5">
      <c r="B69" s="119" t="s">
        <v>56</v>
      </c>
      <c r="C69" s="109" t="s">
        <v>57</v>
      </c>
      <c r="D69" s="292">
        <v>0</v>
      </c>
      <c r="E69" s="230">
        <v>0</v>
      </c>
    </row>
    <row r="70" spans="2:5">
      <c r="B70" s="142" t="s">
        <v>58</v>
      </c>
      <c r="C70" s="141" t="s">
        <v>59</v>
      </c>
      <c r="D70" s="232">
        <v>0</v>
      </c>
      <c r="E70" s="233">
        <v>0</v>
      </c>
    </row>
    <row r="71" spans="2:5" ht="13">
      <c r="B71" s="97" t="s">
        <v>23</v>
      </c>
      <c r="C71" s="8" t="s">
        <v>61</v>
      </c>
      <c r="D71" s="234">
        <f>E13</f>
        <v>0</v>
      </c>
      <c r="E71" s="235">
        <f>D71/E21</f>
        <v>0</v>
      </c>
    </row>
    <row r="72" spans="2:5" ht="13">
      <c r="B72" s="98" t="s">
        <v>60</v>
      </c>
      <c r="C72" s="90" t="s">
        <v>63</v>
      </c>
      <c r="D72" s="236">
        <f>E14</f>
        <v>0</v>
      </c>
      <c r="E72" s="237">
        <f>D72/E21</f>
        <v>0</v>
      </c>
    </row>
    <row r="73" spans="2:5" ht="13">
      <c r="B73" s="99" t="s">
        <v>62</v>
      </c>
      <c r="C73" s="17" t="s">
        <v>65</v>
      </c>
      <c r="D73" s="238">
        <f>E17</f>
        <v>464372.43</v>
      </c>
      <c r="E73" s="239">
        <f>D73/E21</f>
        <v>5.4880425337467268E-3</v>
      </c>
    </row>
    <row r="74" spans="2:5" ht="13">
      <c r="B74" s="97" t="s">
        <v>64</v>
      </c>
      <c r="C74" s="8" t="s">
        <v>66</v>
      </c>
      <c r="D74" s="234">
        <f>D58+D72-D73+D71</f>
        <v>84615311.769999996</v>
      </c>
      <c r="E74" s="235">
        <f>E58+E72-E73</f>
        <v>1.0000000000000002</v>
      </c>
    </row>
    <row r="75" spans="2:5">
      <c r="B75" s="119" t="s">
        <v>4</v>
      </c>
      <c r="C75" s="109" t="s">
        <v>67</v>
      </c>
      <c r="D75" s="229">
        <f>D74</f>
        <v>84615311.769999996</v>
      </c>
      <c r="E75" s="230">
        <f>E74</f>
        <v>1.0000000000000002</v>
      </c>
    </row>
    <row r="76" spans="2:5">
      <c r="B76" s="119" t="s">
        <v>6</v>
      </c>
      <c r="C76" s="109" t="s">
        <v>116</v>
      </c>
      <c r="D76" s="229">
        <v>0</v>
      </c>
      <c r="E76" s="230">
        <v>0</v>
      </c>
    </row>
    <row r="77" spans="2:5" ht="13" thickBot="1">
      <c r="B77" s="121" t="s">
        <v>8</v>
      </c>
      <c r="C77" s="122" t="s">
        <v>117</v>
      </c>
      <c r="D77" s="240">
        <v>0</v>
      </c>
      <c r="E77" s="241">
        <v>0</v>
      </c>
    </row>
    <row r="78" spans="2:5">
      <c r="B78" s="1"/>
      <c r="C78" s="1"/>
      <c r="D78" s="180"/>
      <c r="E78" s="180"/>
    </row>
    <row r="79" spans="2:5">
      <c r="B79" s="1"/>
      <c r="C79" s="1"/>
      <c r="D79" s="180"/>
      <c r="E79" s="180"/>
    </row>
    <row r="80" spans="2:5">
      <c r="B80" s="1"/>
      <c r="C80" s="1"/>
      <c r="D80" s="180"/>
      <c r="E80" s="180"/>
    </row>
    <row r="81" spans="2:5">
      <c r="B81" s="1"/>
      <c r="C81" s="1"/>
      <c r="D81" s="180"/>
      <c r="E81" s="180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65" right="0.75" top="0.52" bottom="0.51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Arkusz25"/>
  <dimension ref="A1:L81"/>
  <sheetViews>
    <sheetView zoomScale="80" zoomScaleNormal="80" workbookViewId="0">
      <selection activeCell="G28" sqref="G28"/>
    </sheetView>
  </sheetViews>
  <sheetFormatPr defaultRowHeight="12.5"/>
  <cols>
    <col min="1" max="1" width="9.1796875" style="18"/>
    <col min="2" max="2" width="5.26953125" style="18" bestFit="1" customWidth="1"/>
    <col min="3" max="3" width="75.453125" style="18" customWidth="1"/>
    <col min="4" max="5" width="17.81640625" style="107" customWidth="1"/>
    <col min="6" max="6" width="7.453125" customWidth="1"/>
    <col min="7" max="7" width="17.26953125" customWidth="1"/>
    <col min="8" max="8" width="20.1796875" customWidth="1"/>
    <col min="9" max="9" width="13.26953125" customWidth="1"/>
    <col min="10" max="10" width="13.54296875" customWidth="1"/>
    <col min="11" max="11" width="16.81640625" customWidth="1"/>
    <col min="12" max="12" width="12.453125" bestFit="1" customWidth="1"/>
  </cols>
  <sheetData>
    <row r="1" spans="2:12">
      <c r="B1" s="1"/>
      <c r="C1" s="1"/>
      <c r="D1" s="180"/>
      <c r="E1" s="180"/>
    </row>
    <row r="2" spans="2:12" ht="15.5">
      <c r="B2" s="345" t="s">
        <v>0</v>
      </c>
      <c r="C2" s="345"/>
      <c r="D2" s="345"/>
      <c r="E2" s="345"/>
      <c r="H2" s="64"/>
      <c r="I2" s="64"/>
      <c r="J2" s="60"/>
      <c r="L2" s="59"/>
    </row>
    <row r="3" spans="2:12" ht="15.5">
      <c r="B3" s="345" t="s">
        <v>205</v>
      </c>
      <c r="C3" s="345"/>
      <c r="D3" s="345"/>
      <c r="E3" s="345"/>
      <c r="H3" s="64"/>
      <c r="I3" s="64"/>
      <c r="J3" s="60"/>
    </row>
    <row r="4" spans="2:12" ht="14">
      <c r="B4" s="65"/>
      <c r="C4" s="65"/>
      <c r="D4" s="181"/>
      <c r="E4" s="181"/>
      <c r="J4" s="60"/>
    </row>
    <row r="5" spans="2:12" ht="21" customHeight="1">
      <c r="B5" s="346" t="s">
        <v>1</v>
      </c>
      <c r="C5" s="346"/>
      <c r="D5" s="346"/>
      <c r="E5" s="346"/>
    </row>
    <row r="6" spans="2:12" ht="14">
      <c r="B6" s="347" t="s">
        <v>71</v>
      </c>
      <c r="C6" s="347"/>
      <c r="D6" s="347"/>
      <c r="E6" s="347"/>
    </row>
    <row r="7" spans="2:12" ht="14">
      <c r="B7" s="67"/>
      <c r="C7" s="67"/>
      <c r="D7" s="182"/>
      <c r="E7" s="182"/>
    </row>
    <row r="8" spans="2:12" ht="13.5">
      <c r="B8" s="349" t="s">
        <v>18</v>
      </c>
      <c r="C8" s="354"/>
      <c r="D8" s="354"/>
      <c r="E8" s="354"/>
    </row>
    <row r="9" spans="2:12" ht="16" thickBot="1">
      <c r="B9" s="348" t="s">
        <v>100</v>
      </c>
      <c r="C9" s="348"/>
      <c r="D9" s="348"/>
      <c r="E9" s="348"/>
    </row>
    <row r="10" spans="2:12" ht="13.5" thickBot="1">
      <c r="B10" s="66"/>
      <c r="C10" s="61" t="s">
        <v>2</v>
      </c>
      <c r="D10" s="282" t="s">
        <v>199</v>
      </c>
      <c r="E10" s="253" t="s">
        <v>206</v>
      </c>
    </row>
    <row r="11" spans="2:12" ht="13">
      <c r="B11" s="68" t="s">
        <v>3</v>
      </c>
      <c r="C11" s="20" t="s">
        <v>106</v>
      </c>
      <c r="D11" s="242">
        <v>7283630.5700000003</v>
      </c>
      <c r="E11" s="243">
        <f>SUM(E12:E14)</f>
        <v>7160265.9699999997</v>
      </c>
    </row>
    <row r="12" spans="2:12">
      <c r="B12" s="82" t="s">
        <v>4</v>
      </c>
      <c r="C12" s="128" t="s">
        <v>5</v>
      </c>
      <c r="D12" s="244">
        <v>7283630.5700000003</v>
      </c>
      <c r="E12" s="245">
        <v>7160265.9699999997</v>
      </c>
      <c r="G12" s="59"/>
    </row>
    <row r="13" spans="2:12">
      <c r="B13" s="82" t="s">
        <v>6</v>
      </c>
      <c r="C13" s="128" t="s">
        <v>7</v>
      </c>
      <c r="D13" s="244">
        <v>0</v>
      </c>
      <c r="E13" s="245">
        <v>0</v>
      </c>
    </row>
    <row r="14" spans="2:12">
      <c r="B14" s="82" t="s">
        <v>8</v>
      </c>
      <c r="C14" s="128" t="s">
        <v>10</v>
      </c>
      <c r="D14" s="244">
        <v>0</v>
      </c>
      <c r="E14" s="245">
        <v>0</v>
      </c>
    </row>
    <row r="15" spans="2:12">
      <c r="B15" s="82" t="s">
        <v>103</v>
      </c>
      <c r="C15" s="128" t="s">
        <v>11</v>
      </c>
      <c r="D15" s="244">
        <v>0</v>
      </c>
      <c r="E15" s="245">
        <v>0</v>
      </c>
    </row>
    <row r="16" spans="2:12">
      <c r="B16" s="83" t="s">
        <v>104</v>
      </c>
      <c r="C16" s="129" t="s">
        <v>12</v>
      </c>
      <c r="D16" s="246">
        <v>0</v>
      </c>
      <c r="E16" s="247">
        <v>0</v>
      </c>
    </row>
    <row r="17" spans="2:11" ht="13">
      <c r="B17" s="6" t="s">
        <v>13</v>
      </c>
      <c r="C17" s="130" t="s">
        <v>65</v>
      </c>
      <c r="D17" s="248">
        <v>11363.09</v>
      </c>
      <c r="E17" s="249">
        <f>E18</f>
        <v>12443.59</v>
      </c>
    </row>
    <row r="18" spans="2:11">
      <c r="B18" s="82" t="s">
        <v>4</v>
      </c>
      <c r="C18" s="128" t="s">
        <v>11</v>
      </c>
      <c r="D18" s="246">
        <v>11363.09</v>
      </c>
      <c r="E18" s="247">
        <v>12443.59</v>
      </c>
    </row>
    <row r="19" spans="2:11" ht="15" customHeight="1">
      <c r="B19" s="82" t="s">
        <v>6</v>
      </c>
      <c r="C19" s="128" t="s">
        <v>105</v>
      </c>
      <c r="D19" s="244">
        <v>0</v>
      </c>
      <c r="E19" s="245">
        <v>0</v>
      </c>
    </row>
    <row r="20" spans="2:11" ht="13" thickBot="1">
      <c r="B20" s="84" t="s">
        <v>8</v>
      </c>
      <c r="C20" s="56" t="s">
        <v>14</v>
      </c>
      <c r="D20" s="250">
        <v>0</v>
      </c>
      <c r="E20" s="251">
        <v>0</v>
      </c>
    </row>
    <row r="21" spans="2:11" ht="13.5" thickBot="1">
      <c r="B21" s="356" t="s">
        <v>107</v>
      </c>
      <c r="C21" s="357"/>
      <c r="D21" s="252">
        <v>7272267.4800000004</v>
      </c>
      <c r="E21" s="211">
        <f>E11-E17</f>
        <v>7147822.3799999999</v>
      </c>
      <c r="F21" s="62"/>
      <c r="G21" s="62"/>
      <c r="H21" s="103"/>
      <c r="J21" s="137"/>
      <c r="K21" s="103"/>
    </row>
    <row r="22" spans="2:11">
      <c r="B22" s="2"/>
      <c r="C22" s="5"/>
      <c r="D22" s="197"/>
      <c r="E22" s="197"/>
      <c r="G22" s="59"/>
    </row>
    <row r="23" spans="2:11" ht="13.5">
      <c r="B23" s="349" t="s">
        <v>101</v>
      </c>
      <c r="C23" s="360"/>
      <c r="D23" s="360"/>
      <c r="E23" s="360"/>
      <c r="G23" s="59"/>
    </row>
    <row r="24" spans="2:11" ht="15.75" customHeight="1" thickBot="1">
      <c r="B24" s="348" t="s">
        <v>102</v>
      </c>
      <c r="C24" s="361"/>
      <c r="D24" s="361"/>
      <c r="E24" s="361"/>
    </row>
    <row r="25" spans="2:11" ht="13.5" thickBot="1">
      <c r="B25" s="66"/>
      <c r="C25" s="3" t="s">
        <v>2</v>
      </c>
      <c r="D25" s="282" t="s">
        <v>199</v>
      </c>
      <c r="E25" s="253" t="s">
        <v>206</v>
      </c>
    </row>
    <row r="26" spans="2:11" ht="13">
      <c r="B26" s="72" t="s">
        <v>15</v>
      </c>
      <c r="C26" s="73" t="s">
        <v>16</v>
      </c>
      <c r="D26" s="199">
        <v>8817968.4399999995</v>
      </c>
      <c r="E26" s="200">
        <v>7272267.4800000004</v>
      </c>
      <c r="G26" s="60"/>
    </row>
    <row r="27" spans="2:11" ht="13">
      <c r="B27" s="6" t="s">
        <v>17</v>
      </c>
      <c r="C27" s="7" t="s">
        <v>108</v>
      </c>
      <c r="D27" s="201">
        <v>-1490612.42</v>
      </c>
      <c r="E27" s="202">
        <v>-840264.87</v>
      </c>
      <c r="F27" s="59"/>
      <c r="G27" s="147"/>
      <c r="H27" s="147"/>
      <c r="I27" s="59"/>
      <c r="J27" s="60"/>
    </row>
    <row r="28" spans="2:11" ht="13">
      <c r="B28" s="6" t="s">
        <v>18</v>
      </c>
      <c r="C28" s="7" t="s">
        <v>19</v>
      </c>
      <c r="D28" s="201">
        <v>37157.58</v>
      </c>
      <c r="E28" s="203">
        <v>34388.07</v>
      </c>
      <c r="F28" s="59"/>
      <c r="G28" s="147"/>
      <c r="H28" s="147"/>
      <c r="I28" s="59"/>
      <c r="J28" s="60"/>
    </row>
    <row r="29" spans="2:11" ht="13">
      <c r="B29" s="80" t="s">
        <v>4</v>
      </c>
      <c r="C29" s="4" t="s">
        <v>20</v>
      </c>
      <c r="D29" s="204">
        <v>7198.78</v>
      </c>
      <c r="E29" s="205">
        <v>7198.2</v>
      </c>
      <c r="F29" s="59"/>
      <c r="G29" s="147"/>
      <c r="H29" s="147"/>
      <c r="I29" s="59"/>
      <c r="J29" s="60"/>
    </row>
    <row r="30" spans="2:11" ht="13">
      <c r="B30" s="80" t="s">
        <v>6</v>
      </c>
      <c r="C30" s="4" t="s">
        <v>21</v>
      </c>
      <c r="D30" s="204">
        <v>0</v>
      </c>
      <c r="E30" s="205">
        <v>0</v>
      </c>
      <c r="F30" s="59"/>
      <c r="G30" s="147"/>
      <c r="H30" s="147"/>
      <c r="I30" s="59"/>
      <c r="J30" s="60"/>
    </row>
    <row r="31" spans="2:11" ht="13">
      <c r="B31" s="80" t="s">
        <v>8</v>
      </c>
      <c r="C31" s="4" t="s">
        <v>22</v>
      </c>
      <c r="D31" s="204">
        <v>29958.799999999999</v>
      </c>
      <c r="E31" s="205">
        <v>27189.87</v>
      </c>
      <c r="F31" s="59"/>
      <c r="G31" s="147"/>
      <c r="H31" s="147"/>
      <c r="I31" s="59"/>
      <c r="J31" s="60"/>
    </row>
    <row r="32" spans="2:11" ht="13">
      <c r="B32" s="70" t="s">
        <v>23</v>
      </c>
      <c r="C32" s="8" t="s">
        <v>24</v>
      </c>
      <c r="D32" s="201">
        <v>1527770</v>
      </c>
      <c r="E32" s="203">
        <v>874652.94</v>
      </c>
      <c r="F32" s="59"/>
      <c r="G32" s="147"/>
      <c r="H32" s="147"/>
      <c r="I32" s="59"/>
      <c r="J32" s="60"/>
    </row>
    <row r="33" spans="2:10" ht="13">
      <c r="B33" s="80" t="s">
        <v>4</v>
      </c>
      <c r="C33" s="4" t="s">
        <v>25</v>
      </c>
      <c r="D33" s="204">
        <v>751593</v>
      </c>
      <c r="E33" s="205">
        <v>754238.74</v>
      </c>
      <c r="F33" s="59"/>
      <c r="G33" s="147"/>
      <c r="H33" s="147"/>
      <c r="I33" s="59"/>
      <c r="J33" s="60"/>
    </row>
    <row r="34" spans="2:10" ht="13">
      <c r="B34" s="80" t="s">
        <v>6</v>
      </c>
      <c r="C34" s="4" t="s">
        <v>26</v>
      </c>
      <c r="D34" s="204">
        <v>693745.72</v>
      </c>
      <c r="E34" s="205">
        <v>101944.1</v>
      </c>
      <c r="F34" s="59"/>
      <c r="G34" s="147"/>
      <c r="H34" s="147"/>
      <c r="I34" s="59"/>
      <c r="J34" s="60"/>
    </row>
    <row r="35" spans="2:10" ht="13">
      <c r="B35" s="80" t="s">
        <v>8</v>
      </c>
      <c r="C35" s="4" t="s">
        <v>27</v>
      </c>
      <c r="D35" s="204">
        <v>18211.990000000002</v>
      </c>
      <c r="E35" s="205">
        <v>18470.02</v>
      </c>
      <c r="F35" s="59"/>
      <c r="G35" s="147"/>
      <c r="H35" s="147"/>
      <c r="I35" s="59"/>
      <c r="J35" s="60"/>
    </row>
    <row r="36" spans="2:10" ht="13">
      <c r="B36" s="80" t="s">
        <v>9</v>
      </c>
      <c r="C36" s="4" t="s">
        <v>28</v>
      </c>
      <c r="D36" s="204">
        <v>0</v>
      </c>
      <c r="E36" s="205">
        <v>0</v>
      </c>
      <c r="F36" s="59"/>
      <c r="G36" s="147"/>
      <c r="H36" s="147"/>
      <c r="I36" s="59"/>
      <c r="J36" s="60"/>
    </row>
    <row r="37" spans="2:10" ht="25.5">
      <c r="B37" s="80" t="s">
        <v>29</v>
      </c>
      <c r="C37" s="4" t="s">
        <v>30</v>
      </c>
      <c r="D37" s="204">
        <v>0</v>
      </c>
      <c r="E37" s="205">
        <v>0</v>
      </c>
      <c r="F37" s="59"/>
      <c r="G37" s="147"/>
      <c r="H37" s="147"/>
      <c r="I37" s="59"/>
      <c r="J37" s="60"/>
    </row>
    <row r="38" spans="2:10" ht="13">
      <c r="B38" s="80" t="s">
        <v>31</v>
      </c>
      <c r="C38" s="4" t="s">
        <v>32</v>
      </c>
      <c r="D38" s="204">
        <v>0</v>
      </c>
      <c r="E38" s="205">
        <v>0</v>
      </c>
      <c r="F38" s="59"/>
      <c r="G38" s="147"/>
      <c r="H38" s="147"/>
      <c r="I38" s="59"/>
      <c r="J38" s="60"/>
    </row>
    <row r="39" spans="2:10" ht="13">
      <c r="B39" s="81" t="s">
        <v>33</v>
      </c>
      <c r="C39" s="9" t="s">
        <v>34</v>
      </c>
      <c r="D39" s="206">
        <v>64219.29</v>
      </c>
      <c r="E39" s="207">
        <v>0.08</v>
      </c>
      <c r="F39" s="59"/>
      <c r="G39" s="147"/>
      <c r="H39" s="147"/>
      <c r="I39" s="59"/>
      <c r="J39" s="60"/>
    </row>
    <row r="40" spans="2:10" ht="13.5" thickBot="1">
      <c r="B40" s="74" t="s">
        <v>35</v>
      </c>
      <c r="C40" s="75" t="s">
        <v>36</v>
      </c>
      <c r="D40" s="208">
        <v>-55088.54</v>
      </c>
      <c r="E40" s="209">
        <v>715819.77</v>
      </c>
      <c r="G40" s="60"/>
    </row>
    <row r="41" spans="2:10" ht="13.5" thickBot="1">
      <c r="B41" s="76" t="s">
        <v>37</v>
      </c>
      <c r="C41" s="77" t="s">
        <v>38</v>
      </c>
      <c r="D41" s="210">
        <v>7272267.4799999995</v>
      </c>
      <c r="E41" s="211">
        <v>7147822.3799999999</v>
      </c>
      <c r="F41" s="62"/>
      <c r="G41" s="60"/>
      <c r="H41" s="59"/>
      <c r="I41" s="59"/>
      <c r="J41" s="59"/>
    </row>
    <row r="42" spans="2:10" ht="13">
      <c r="B42" s="71"/>
      <c r="C42" s="71"/>
      <c r="D42" s="105"/>
      <c r="E42" s="105"/>
      <c r="F42" s="62"/>
      <c r="G42" s="54"/>
    </row>
    <row r="43" spans="2:10" ht="13.5">
      <c r="B43" s="349" t="s">
        <v>60</v>
      </c>
      <c r="C43" s="354"/>
      <c r="D43" s="354"/>
      <c r="E43" s="354"/>
      <c r="G43" s="59"/>
    </row>
    <row r="44" spans="2:10" ht="18" customHeight="1" thickBot="1">
      <c r="B44" s="348" t="s">
        <v>118</v>
      </c>
      <c r="C44" s="355"/>
      <c r="D44" s="355"/>
      <c r="E44" s="355"/>
      <c r="G44" s="59"/>
    </row>
    <row r="45" spans="2:10" ht="13.5" thickBot="1">
      <c r="B45" s="66"/>
      <c r="C45" s="19" t="s">
        <v>39</v>
      </c>
      <c r="D45" s="282" t="s">
        <v>199</v>
      </c>
      <c r="E45" s="253" t="s">
        <v>206</v>
      </c>
      <c r="G45" s="59"/>
    </row>
    <row r="46" spans="2:10" ht="13">
      <c r="B46" s="10" t="s">
        <v>18</v>
      </c>
      <c r="C46" s="20" t="s">
        <v>109</v>
      </c>
      <c r="D46" s="212"/>
      <c r="E46" s="213"/>
      <c r="G46" s="59"/>
    </row>
    <row r="47" spans="2:10">
      <c r="B47" s="78" t="s">
        <v>4</v>
      </c>
      <c r="C47" s="4" t="s">
        <v>40</v>
      </c>
      <c r="D47" s="214">
        <v>490630.5747</v>
      </c>
      <c r="E47" s="215">
        <v>408435.71850000002</v>
      </c>
      <c r="G47" s="59"/>
    </row>
    <row r="48" spans="2:10">
      <c r="B48" s="92" t="s">
        <v>6</v>
      </c>
      <c r="C48" s="9" t="s">
        <v>41</v>
      </c>
      <c r="D48" s="214">
        <v>408435.71850000002</v>
      </c>
      <c r="E48" s="215">
        <v>363673.91249999998</v>
      </c>
      <c r="G48" s="102"/>
      <c r="I48" s="102"/>
    </row>
    <row r="49" spans="2:7" ht="13">
      <c r="B49" s="91" t="s">
        <v>23</v>
      </c>
      <c r="C49" s="93" t="s">
        <v>110</v>
      </c>
      <c r="D49" s="217"/>
      <c r="E49" s="218"/>
    </row>
    <row r="50" spans="2:7">
      <c r="B50" s="78" t="s">
        <v>4</v>
      </c>
      <c r="C50" s="4" t="s">
        <v>40</v>
      </c>
      <c r="D50" s="214">
        <v>17.9727</v>
      </c>
      <c r="E50" s="215">
        <v>17.805199999999999</v>
      </c>
      <c r="G50" s="107"/>
    </row>
    <row r="51" spans="2:7">
      <c r="B51" s="78" t="s">
        <v>6</v>
      </c>
      <c r="C51" s="4" t="s">
        <v>111</v>
      </c>
      <c r="D51" s="214">
        <v>16.986499999999999</v>
      </c>
      <c r="E51" s="215">
        <v>17.781100000000002</v>
      </c>
      <c r="G51" s="107"/>
    </row>
    <row r="52" spans="2:7" ht="12.75" customHeight="1">
      <c r="B52" s="78" t="s">
        <v>8</v>
      </c>
      <c r="C52" s="4" t="s">
        <v>112</v>
      </c>
      <c r="D52" s="214">
        <v>19.2182</v>
      </c>
      <c r="E52" s="215">
        <v>20.237100000000002</v>
      </c>
    </row>
    <row r="53" spans="2:7" ht="13" thickBot="1">
      <c r="B53" s="79" t="s">
        <v>9</v>
      </c>
      <c r="C53" s="13" t="s">
        <v>41</v>
      </c>
      <c r="D53" s="220">
        <v>17.805199999999999</v>
      </c>
      <c r="E53" s="259">
        <v>19.654499999999999</v>
      </c>
    </row>
    <row r="54" spans="2:7">
      <c r="B54" s="85"/>
      <c r="C54" s="86"/>
      <c r="D54" s="222"/>
      <c r="E54" s="222"/>
    </row>
    <row r="55" spans="2:7" ht="13.5">
      <c r="B55" s="349" t="s">
        <v>62</v>
      </c>
      <c r="C55" s="354"/>
      <c r="D55" s="354"/>
      <c r="E55" s="354"/>
    </row>
    <row r="56" spans="2:7" ht="17.25" customHeight="1" thickBot="1">
      <c r="B56" s="348" t="s">
        <v>113</v>
      </c>
      <c r="C56" s="355"/>
      <c r="D56" s="355"/>
      <c r="E56" s="355"/>
    </row>
    <row r="57" spans="2:7" ht="21.5" thickBot="1">
      <c r="B57" s="343" t="s">
        <v>42</v>
      </c>
      <c r="C57" s="344"/>
      <c r="D57" s="223" t="s">
        <v>119</v>
      </c>
      <c r="E57" s="224" t="s">
        <v>114</v>
      </c>
    </row>
    <row r="58" spans="2:7" ht="13">
      <c r="B58" s="14" t="s">
        <v>18</v>
      </c>
      <c r="C58" s="94" t="s">
        <v>43</v>
      </c>
      <c r="D58" s="225">
        <f>D64</f>
        <v>7160265.9699999997</v>
      </c>
      <c r="E58" s="226">
        <f>D58/E21</f>
        <v>1.0017408924478619</v>
      </c>
    </row>
    <row r="59" spans="2:7" ht="25">
      <c r="B59" s="120" t="s">
        <v>4</v>
      </c>
      <c r="C59" s="118" t="s">
        <v>44</v>
      </c>
      <c r="D59" s="227">
        <v>0</v>
      </c>
      <c r="E59" s="228">
        <v>0</v>
      </c>
    </row>
    <row r="60" spans="2:7" ht="24" customHeight="1">
      <c r="B60" s="119" t="s">
        <v>6</v>
      </c>
      <c r="C60" s="109" t="s">
        <v>45</v>
      </c>
      <c r="D60" s="229">
        <v>0</v>
      </c>
      <c r="E60" s="230">
        <v>0</v>
      </c>
    </row>
    <row r="61" spans="2:7">
      <c r="B61" s="119" t="s">
        <v>8</v>
      </c>
      <c r="C61" s="109" t="s">
        <v>46</v>
      </c>
      <c r="D61" s="229">
        <v>0</v>
      </c>
      <c r="E61" s="230">
        <v>0</v>
      </c>
    </row>
    <row r="62" spans="2:7">
      <c r="B62" s="119" t="s">
        <v>9</v>
      </c>
      <c r="C62" s="109" t="s">
        <v>47</v>
      </c>
      <c r="D62" s="229">
        <v>0</v>
      </c>
      <c r="E62" s="230">
        <v>0</v>
      </c>
    </row>
    <row r="63" spans="2:7">
      <c r="B63" s="119" t="s">
        <v>29</v>
      </c>
      <c r="C63" s="109" t="s">
        <v>48</v>
      </c>
      <c r="D63" s="229">
        <v>0</v>
      </c>
      <c r="E63" s="230">
        <v>0</v>
      </c>
    </row>
    <row r="64" spans="2:7">
      <c r="B64" s="120" t="s">
        <v>31</v>
      </c>
      <c r="C64" s="118" t="s">
        <v>49</v>
      </c>
      <c r="D64" s="227">
        <f>E12</f>
        <v>7160265.9699999997</v>
      </c>
      <c r="E64" s="228">
        <f>D64/E21</f>
        <v>1.0017408924478619</v>
      </c>
    </row>
    <row r="65" spans="2:5">
      <c r="B65" s="120" t="s">
        <v>33</v>
      </c>
      <c r="C65" s="118" t="s">
        <v>115</v>
      </c>
      <c r="D65" s="227">
        <v>0</v>
      </c>
      <c r="E65" s="228">
        <v>0</v>
      </c>
    </row>
    <row r="66" spans="2:5">
      <c r="B66" s="120" t="s">
        <v>50</v>
      </c>
      <c r="C66" s="118" t="s">
        <v>51</v>
      </c>
      <c r="D66" s="227">
        <v>0</v>
      </c>
      <c r="E66" s="228">
        <v>0</v>
      </c>
    </row>
    <row r="67" spans="2:5">
      <c r="B67" s="119" t="s">
        <v>52</v>
      </c>
      <c r="C67" s="109" t="s">
        <v>53</v>
      </c>
      <c r="D67" s="229">
        <v>0</v>
      </c>
      <c r="E67" s="230">
        <v>0</v>
      </c>
    </row>
    <row r="68" spans="2:5">
      <c r="B68" s="119" t="s">
        <v>54</v>
      </c>
      <c r="C68" s="109" t="s">
        <v>55</v>
      </c>
      <c r="D68" s="229">
        <v>0</v>
      </c>
      <c r="E68" s="230">
        <v>0</v>
      </c>
    </row>
    <row r="69" spans="2:5">
      <c r="B69" s="119" t="s">
        <v>56</v>
      </c>
      <c r="C69" s="109" t="s">
        <v>57</v>
      </c>
      <c r="D69" s="292">
        <v>0</v>
      </c>
      <c r="E69" s="230">
        <v>0</v>
      </c>
    </row>
    <row r="70" spans="2:5">
      <c r="B70" s="142" t="s">
        <v>58</v>
      </c>
      <c r="C70" s="141" t="s">
        <v>59</v>
      </c>
      <c r="D70" s="232">
        <v>0</v>
      </c>
      <c r="E70" s="233">
        <v>0</v>
      </c>
    </row>
    <row r="71" spans="2:5" ht="13">
      <c r="B71" s="97" t="s">
        <v>23</v>
      </c>
      <c r="C71" s="8" t="s">
        <v>61</v>
      </c>
      <c r="D71" s="234">
        <f>E13</f>
        <v>0</v>
      </c>
      <c r="E71" s="235">
        <f>D71/E21</f>
        <v>0</v>
      </c>
    </row>
    <row r="72" spans="2:5" ht="13">
      <c r="B72" s="98" t="s">
        <v>60</v>
      </c>
      <c r="C72" s="90" t="s">
        <v>63</v>
      </c>
      <c r="D72" s="236">
        <f>E14</f>
        <v>0</v>
      </c>
      <c r="E72" s="237">
        <v>0</v>
      </c>
    </row>
    <row r="73" spans="2:5" ht="13">
      <c r="B73" s="99" t="s">
        <v>62</v>
      </c>
      <c r="C73" s="17" t="s">
        <v>65</v>
      </c>
      <c r="D73" s="238">
        <f>E17</f>
        <v>12443.59</v>
      </c>
      <c r="E73" s="239">
        <f>D73/E21</f>
        <v>1.7408924478618619E-3</v>
      </c>
    </row>
    <row r="74" spans="2:5" ht="13">
      <c r="B74" s="97" t="s">
        <v>64</v>
      </c>
      <c r="C74" s="8" t="s">
        <v>66</v>
      </c>
      <c r="D74" s="234">
        <f>D58+D72-D73+D71</f>
        <v>7147822.3799999999</v>
      </c>
      <c r="E74" s="235">
        <f>E58+E71+E72-E73</f>
        <v>1</v>
      </c>
    </row>
    <row r="75" spans="2:5">
      <c r="B75" s="119" t="s">
        <v>4</v>
      </c>
      <c r="C75" s="109" t="s">
        <v>67</v>
      </c>
      <c r="D75" s="229">
        <f>D74</f>
        <v>7147822.3799999999</v>
      </c>
      <c r="E75" s="230">
        <f>E74</f>
        <v>1</v>
      </c>
    </row>
    <row r="76" spans="2:5">
      <c r="B76" s="119" t="s">
        <v>6</v>
      </c>
      <c r="C76" s="109" t="s">
        <v>116</v>
      </c>
      <c r="D76" s="229">
        <v>0</v>
      </c>
      <c r="E76" s="230">
        <v>0</v>
      </c>
    </row>
    <row r="77" spans="2:5" ht="13" thickBot="1">
      <c r="B77" s="121" t="s">
        <v>8</v>
      </c>
      <c r="C77" s="122" t="s">
        <v>117</v>
      </c>
      <c r="D77" s="240">
        <v>0</v>
      </c>
      <c r="E77" s="241">
        <v>0</v>
      </c>
    </row>
    <row r="78" spans="2:5">
      <c r="B78" s="1"/>
      <c r="C78" s="1"/>
      <c r="D78" s="180"/>
      <c r="E78" s="180"/>
    </row>
    <row r="79" spans="2:5">
      <c r="B79" s="1"/>
      <c r="C79" s="1"/>
      <c r="D79" s="180"/>
      <c r="E79" s="180"/>
    </row>
    <row r="80" spans="2:5">
      <c r="B80" s="1"/>
      <c r="C80" s="1"/>
      <c r="D80" s="180"/>
      <c r="E80" s="180"/>
    </row>
    <row r="81" spans="2:5">
      <c r="B81" s="1"/>
      <c r="C81" s="1"/>
      <c r="D81" s="180"/>
      <c r="E81" s="180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6999999999999995" right="0.75" top="0.56999999999999995" bottom="0.43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Arkusz26"/>
  <dimension ref="A1:L81"/>
  <sheetViews>
    <sheetView zoomScale="80" zoomScaleNormal="80" workbookViewId="0">
      <selection activeCell="G13" sqref="G13"/>
    </sheetView>
  </sheetViews>
  <sheetFormatPr defaultRowHeight="12.5"/>
  <cols>
    <col min="1" max="1" width="9.1796875" style="18"/>
    <col min="2" max="2" width="5.26953125" style="18" bestFit="1" customWidth="1"/>
    <col min="3" max="3" width="75.453125" style="18" customWidth="1"/>
    <col min="4" max="5" width="17.81640625" style="107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1" max="11" width="13.453125" customWidth="1"/>
    <col min="12" max="12" width="12.453125" bestFit="1" customWidth="1"/>
  </cols>
  <sheetData>
    <row r="1" spans="2:12">
      <c r="B1" s="1"/>
      <c r="C1" s="1"/>
      <c r="D1" s="180"/>
      <c r="E1" s="180"/>
    </row>
    <row r="2" spans="2:12" ht="15.5">
      <c r="B2" s="345" t="s">
        <v>0</v>
      </c>
      <c r="C2" s="345"/>
      <c r="D2" s="345"/>
      <c r="E2" s="345"/>
      <c r="L2" s="59"/>
    </row>
    <row r="3" spans="2:12" ht="15.5">
      <c r="B3" s="345" t="s">
        <v>205</v>
      </c>
      <c r="C3" s="345"/>
      <c r="D3" s="345"/>
      <c r="E3" s="345"/>
    </row>
    <row r="4" spans="2:12" ht="14">
      <c r="B4" s="65"/>
      <c r="C4" s="65"/>
      <c r="D4" s="181"/>
      <c r="E4" s="181"/>
    </row>
    <row r="5" spans="2:12" ht="21" customHeight="1">
      <c r="B5" s="346" t="s">
        <v>1</v>
      </c>
      <c r="C5" s="346"/>
      <c r="D5" s="346"/>
      <c r="E5" s="346"/>
    </row>
    <row r="6" spans="2:12" ht="14">
      <c r="B6" s="347" t="s">
        <v>72</v>
      </c>
      <c r="C6" s="347"/>
      <c r="D6" s="347"/>
      <c r="E6" s="347"/>
    </row>
    <row r="7" spans="2:12" ht="14">
      <c r="B7" s="67"/>
      <c r="C7" s="67"/>
      <c r="D7" s="182"/>
      <c r="E7" s="182"/>
    </row>
    <row r="8" spans="2:12" ht="13.5">
      <c r="B8" s="349" t="s">
        <v>18</v>
      </c>
      <c r="C8" s="354"/>
      <c r="D8" s="354"/>
      <c r="E8" s="354"/>
    </row>
    <row r="9" spans="2:12" ht="16" thickBot="1">
      <c r="B9" s="348" t="s">
        <v>100</v>
      </c>
      <c r="C9" s="348"/>
      <c r="D9" s="348"/>
      <c r="E9" s="348"/>
    </row>
    <row r="10" spans="2:12" ht="13.5" thickBot="1">
      <c r="B10" s="66"/>
      <c r="C10" s="61" t="s">
        <v>2</v>
      </c>
      <c r="D10" s="282" t="s">
        <v>199</v>
      </c>
      <c r="E10" s="253" t="s">
        <v>206</v>
      </c>
    </row>
    <row r="11" spans="2:12" ht="13">
      <c r="B11" s="68" t="s">
        <v>3</v>
      </c>
      <c r="C11" s="20" t="s">
        <v>106</v>
      </c>
      <c r="D11" s="242">
        <v>5927429.2599999998</v>
      </c>
      <c r="E11" s="243">
        <f>SUM(E12:E14)</f>
        <v>5567306.2800000003</v>
      </c>
      <c r="J11" s="54"/>
    </row>
    <row r="12" spans="2:12">
      <c r="B12" s="82" t="s">
        <v>4</v>
      </c>
      <c r="C12" s="128" t="s">
        <v>5</v>
      </c>
      <c r="D12" s="244">
        <v>5927429.2599999998</v>
      </c>
      <c r="E12" s="245">
        <v>5567306.2800000003</v>
      </c>
      <c r="G12" s="59"/>
    </row>
    <row r="13" spans="2:12">
      <c r="B13" s="82" t="s">
        <v>6</v>
      </c>
      <c r="C13" s="128" t="s">
        <v>7</v>
      </c>
      <c r="D13" s="244">
        <v>0</v>
      </c>
      <c r="E13" s="245">
        <v>0</v>
      </c>
    </row>
    <row r="14" spans="2:12">
      <c r="B14" s="82" t="s">
        <v>8</v>
      </c>
      <c r="C14" s="128" t="s">
        <v>10</v>
      </c>
      <c r="D14" s="244">
        <v>0</v>
      </c>
      <c r="E14" s="245">
        <v>0</v>
      </c>
    </row>
    <row r="15" spans="2:12">
      <c r="B15" s="82" t="s">
        <v>103</v>
      </c>
      <c r="C15" s="128" t="s">
        <v>11</v>
      </c>
      <c r="D15" s="244">
        <v>0</v>
      </c>
      <c r="E15" s="245">
        <v>0</v>
      </c>
    </row>
    <row r="16" spans="2:12">
      <c r="B16" s="83" t="s">
        <v>104</v>
      </c>
      <c r="C16" s="129" t="s">
        <v>12</v>
      </c>
      <c r="D16" s="246">
        <v>0</v>
      </c>
      <c r="E16" s="247">
        <v>0</v>
      </c>
    </row>
    <row r="17" spans="2:11" ht="13">
      <c r="B17" s="6" t="s">
        <v>13</v>
      </c>
      <c r="C17" s="130" t="s">
        <v>65</v>
      </c>
      <c r="D17" s="248">
        <v>23393.279999999999</v>
      </c>
      <c r="E17" s="249">
        <f>E18</f>
        <v>12943.07</v>
      </c>
    </row>
    <row r="18" spans="2:11">
      <c r="B18" s="82" t="s">
        <v>4</v>
      </c>
      <c r="C18" s="128" t="s">
        <v>11</v>
      </c>
      <c r="D18" s="246">
        <v>23393.279999999999</v>
      </c>
      <c r="E18" s="247">
        <v>12943.07</v>
      </c>
    </row>
    <row r="19" spans="2:11" ht="15" customHeight="1">
      <c r="B19" s="82" t="s">
        <v>6</v>
      </c>
      <c r="C19" s="128" t="s">
        <v>105</v>
      </c>
      <c r="D19" s="244">
        <v>0</v>
      </c>
      <c r="E19" s="245">
        <v>0</v>
      </c>
    </row>
    <row r="20" spans="2:11" ht="13" thickBot="1">
      <c r="B20" s="84" t="s">
        <v>8</v>
      </c>
      <c r="C20" s="56" t="s">
        <v>14</v>
      </c>
      <c r="D20" s="250">
        <v>0</v>
      </c>
      <c r="E20" s="251">
        <v>0</v>
      </c>
    </row>
    <row r="21" spans="2:11" ht="13.5" thickBot="1">
      <c r="B21" s="356" t="s">
        <v>107</v>
      </c>
      <c r="C21" s="357"/>
      <c r="D21" s="252">
        <v>5904035.9799999995</v>
      </c>
      <c r="E21" s="211">
        <f>E11-E17</f>
        <v>5554363.21</v>
      </c>
      <c r="F21" s="62"/>
      <c r="G21" s="62"/>
      <c r="H21" s="103"/>
      <c r="J21" s="137"/>
      <c r="K21" s="103"/>
    </row>
    <row r="22" spans="2:11">
      <c r="B22" s="2"/>
      <c r="C22" s="5"/>
      <c r="D22" s="197"/>
      <c r="E22" s="197"/>
      <c r="G22" s="59"/>
    </row>
    <row r="23" spans="2:11" ht="13.5">
      <c r="B23" s="349" t="s">
        <v>101</v>
      </c>
      <c r="C23" s="360"/>
      <c r="D23" s="360"/>
      <c r="E23" s="360"/>
      <c r="G23" s="59"/>
    </row>
    <row r="24" spans="2:11" ht="15.75" customHeight="1" thickBot="1">
      <c r="B24" s="348" t="s">
        <v>102</v>
      </c>
      <c r="C24" s="361"/>
      <c r="D24" s="361"/>
      <c r="E24" s="361"/>
    </row>
    <row r="25" spans="2:11" ht="13.5" thickBot="1">
      <c r="B25" s="66"/>
      <c r="C25" s="3" t="s">
        <v>2</v>
      </c>
      <c r="D25" s="282" t="s">
        <v>199</v>
      </c>
      <c r="E25" s="253" t="s">
        <v>206</v>
      </c>
    </row>
    <row r="26" spans="2:11" ht="13">
      <c r="B26" s="72" t="s">
        <v>15</v>
      </c>
      <c r="C26" s="73" t="s">
        <v>16</v>
      </c>
      <c r="D26" s="199">
        <v>7081128.4299999997</v>
      </c>
      <c r="E26" s="200">
        <v>5904035.9799999995</v>
      </c>
      <c r="G26" s="60"/>
    </row>
    <row r="27" spans="2:11" ht="13">
      <c r="B27" s="6" t="s">
        <v>17</v>
      </c>
      <c r="C27" s="7" t="s">
        <v>108</v>
      </c>
      <c r="D27" s="201">
        <v>-593646.06999999995</v>
      </c>
      <c r="E27" s="202">
        <v>-722338.58000000007</v>
      </c>
      <c r="F27" s="59"/>
      <c r="G27" s="148"/>
      <c r="H27" s="147"/>
      <c r="I27" s="59"/>
      <c r="J27" s="60"/>
    </row>
    <row r="28" spans="2:11" ht="13">
      <c r="B28" s="6" t="s">
        <v>18</v>
      </c>
      <c r="C28" s="7" t="s">
        <v>19</v>
      </c>
      <c r="D28" s="201">
        <v>0</v>
      </c>
      <c r="E28" s="203">
        <v>0</v>
      </c>
      <c r="F28" s="59"/>
      <c r="G28" s="147"/>
      <c r="H28" s="147"/>
      <c r="I28" s="59"/>
      <c r="J28" s="60"/>
    </row>
    <row r="29" spans="2:11" ht="13">
      <c r="B29" s="80" t="s">
        <v>4</v>
      </c>
      <c r="C29" s="4" t="s">
        <v>20</v>
      </c>
      <c r="D29" s="204">
        <v>0</v>
      </c>
      <c r="E29" s="205">
        <v>0</v>
      </c>
      <c r="F29" s="59"/>
      <c r="G29" s="147"/>
      <c r="H29" s="147"/>
      <c r="I29" s="59"/>
      <c r="J29" s="60"/>
    </row>
    <row r="30" spans="2:11" ht="13">
      <c r="B30" s="80" t="s">
        <v>6</v>
      </c>
      <c r="C30" s="4" t="s">
        <v>21</v>
      </c>
      <c r="D30" s="204">
        <v>0</v>
      </c>
      <c r="E30" s="205">
        <v>0</v>
      </c>
      <c r="F30" s="59"/>
      <c r="G30" s="147"/>
      <c r="H30" s="147"/>
      <c r="I30" s="59"/>
      <c r="J30" s="60"/>
    </row>
    <row r="31" spans="2:11" ht="13">
      <c r="B31" s="80" t="s">
        <v>8</v>
      </c>
      <c r="C31" s="4" t="s">
        <v>22</v>
      </c>
      <c r="D31" s="204">
        <v>0</v>
      </c>
      <c r="E31" s="205">
        <v>0</v>
      </c>
      <c r="F31" s="59"/>
      <c r="G31" s="147"/>
      <c r="H31" s="147"/>
      <c r="I31" s="59"/>
      <c r="J31" s="60"/>
    </row>
    <row r="32" spans="2:11" ht="13">
      <c r="B32" s="70" t="s">
        <v>23</v>
      </c>
      <c r="C32" s="8" t="s">
        <v>24</v>
      </c>
      <c r="D32" s="201">
        <v>593646.06999999995</v>
      </c>
      <c r="E32" s="203">
        <v>722338.58000000007</v>
      </c>
      <c r="F32" s="59"/>
      <c r="G32" s="148"/>
      <c r="H32" s="147"/>
      <c r="I32" s="59"/>
      <c r="J32" s="60"/>
    </row>
    <row r="33" spans="2:10" ht="13">
      <c r="B33" s="80" t="s">
        <v>4</v>
      </c>
      <c r="C33" s="4" t="s">
        <v>25</v>
      </c>
      <c r="D33" s="204">
        <v>439052.49</v>
      </c>
      <c r="E33" s="205">
        <v>633347.28</v>
      </c>
      <c r="F33" s="59"/>
      <c r="G33" s="147"/>
      <c r="H33" s="147"/>
      <c r="I33" s="59"/>
      <c r="J33" s="60"/>
    </row>
    <row r="34" spans="2:10" ht="13">
      <c r="B34" s="80" t="s">
        <v>6</v>
      </c>
      <c r="C34" s="4" t="s">
        <v>26</v>
      </c>
      <c r="D34" s="204">
        <v>127255.17</v>
      </c>
      <c r="E34" s="205">
        <v>50244.01</v>
      </c>
      <c r="F34" s="59"/>
      <c r="G34" s="147"/>
      <c r="H34" s="147"/>
      <c r="I34" s="59"/>
      <c r="J34" s="60"/>
    </row>
    <row r="35" spans="2:10" ht="13">
      <c r="B35" s="80" t="s">
        <v>8</v>
      </c>
      <c r="C35" s="4" t="s">
        <v>27</v>
      </c>
      <c r="D35" s="204">
        <v>13075.57</v>
      </c>
      <c r="E35" s="205">
        <v>11557.38</v>
      </c>
      <c r="F35" s="59"/>
      <c r="G35" s="147"/>
      <c r="H35" s="147"/>
      <c r="I35" s="59"/>
      <c r="J35" s="60"/>
    </row>
    <row r="36" spans="2:10" ht="13">
      <c r="B36" s="80" t="s">
        <v>9</v>
      </c>
      <c r="C36" s="4" t="s">
        <v>28</v>
      </c>
      <c r="D36" s="204">
        <v>0</v>
      </c>
      <c r="E36" s="205">
        <v>0</v>
      </c>
      <c r="F36" s="59"/>
      <c r="G36" s="147"/>
      <c r="H36" s="147"/>
      <c r="I36" s="59"/>
      <c r="J36" s="60"/>
    </row>
    <row r="37" spans="2:10" ht="25.5">
      <c r="B37" s="80" t="s">
        <v>29</v>
      </c>
      <c r="C37" s="4" t="s">
        <v>30</v>
      </c>
      <c r="D37" s="204">
        <v>0</v>
      </c>
      <c r="E37" s="205">
        <v>0</v>
      </c>
      <c r="F37" s="59"/>
      <c r="G37" s="147"/>
      <c r="H37" s="147"/>
      <c r="I37" s="59"/>
      <c r="J37" s="60"/>
    </row>
    <row r="38" spans="2:10" ht="13">
      <c r="B38" s="80" t="s">
        <v>31</v>
      </c>
      <c r="C38" s="4" t="s">
        <v>32</v>
      </c>
      <c r="D38" s="204">
        <v>0</v>
      </c>
      <c r="E38" s="205">
        <v>0</v>
      </c>
      <c r="F38" s="59"/>
      <c r="G38" s="147"/>
      <c r="H38" s="147"/>
      <c r="I38" s="59"/>
      <c r="J38" s="60"/>
    </row>
    <row r="39" spans="2:10" ht="13">
      <c r="B39" s="81" t="s">
        <v>33</v>
      </c>
      <c r="C39" s="9" t="s">
        <v>34</v>
      </c>
      <c r="D39" s="206">
        <v>14262.84</v>
      </c>
      <c r="E39" s="207">
        <v>27189.91</v>
      </c>
      <c r="F39" s="59"/>
      <c r="G39" s="147"/>
      <c r="H39" s="147"/>
      <c r="I39" s="59"/>
      <c r="J39" s="60"/>
    </row>
    <row r="40" spans="2:10" ht="13.5" thickBot="1">
      <c r="B40" s="74" t="s">
        <v>35</v>
      </c>
      <c r="C40" s="75" t="s">
        <v>36</v>
      </c>
      <c r="D40" s="208">
        <v>-583446.38</v>
      </c>
      <c r="E40" s="209">
        <v>372665.81</v>
      </c>
      <c r="G40" s="60"/>
    </row>
    <row r="41" spans="2:10" ht="13.5" thickBot="1">
      <c r="B41" s="76" t="s">
        <v>37</v>
      </c>
      <c r="C41" s="77" t="s">
        <v>38</v>
      </c>
      <c r="D41" s="210">
        <v>5904035.9799999995</v>
      </c>
      <c r="E41" s="211">
        <v>5554363.21</v>
      </c>
      <c r="F41" s="62"/>
      <c r="G41" s="60"/>
    </row>
    <row r="42" spans="2:10" ht="13">
      <c r="B42" s="71"/>
      <c r="C42" s="71"/>
      <c r="D42" s="105"/>
      <c r="E42" s="105"/>
      <c r="F42" s="62"/>
      <c r="G42" s="54"/>
    </row>
    <row r="43" spans="2:10" ht="13.5">
      <c r="B43" s="349" t="s">
        <v>60</v>
      </c>
      <c r="C43" s="354"/>
      <c r="D43" s="354"/>
      <c r="E43" s="354"/>
      <c r="G43" s="59"/>
    </row>
    <row r="44" spans="2:10" ht="18" customHeight="1" thickBot="1">
      <c r="B44" s="348" t="s">
        <v>118</v>
      </c>
      <c r="C44" s="355"/>
      <c r="D44" s="355"/>
      <c r="E44" s="355"/>
      <c r="G44" s="59"/>
    </row>
    <row r="45" spans="2:10" ht="13.5" thickBot="1">
      <c r="B45" s="66"/>
      <c r="C45" s="19" t="s">
        <v>39</v>
      </c>
      <c r="D45" s="282" t="s">
        <v>199</v>
      </c>
      <c r="E45" s="253" t="s">
        <v>206</v>
      </c>
      <c r="G45" s="59"/>
    </row>
    <row r="46" spans="2:10" ht="13">
      <c r="B46" s="10" t="s">
        <v>18</v>
      </c>
      <c r="C46" s="20" t="s">
        <v>109</v>
      </c>
      <c r="D46" s="212"/>
      <c r="E46" s="213"/>
      <c r="G46" s="59"/>
    </row>
    <row r="47" spans="2:10">
      <c r="B47" s="78" t="s">
        <v>4</v>
      </c>
      <c r="C47" s="4" t="s">
        <v>40</v>
      </c>
      <c r="D47" s="214">
        <v>744492.00490000006</v>
      </c>
      <c r="E47" s="215">
        <v>679396.56200000003</v>
      </c>
      <c r="G47" s="59"/>
    </row>
    <row r="48" spans="2:10">
      <c r="B48" s="92" t="s">
        <v>6</v>
      </c>
      <c r="C48" s="9" t="s">
        <v>41</v>
      </c>
      <c r="D48" s="214">
        <v>679396.56200000003</v>
      </c>
      <c r="E48" s="215">
        <v>596957.98629999999</v>
      </c>
      <c r="G48" s="59"/>
    </row>
    <row r="49" spans="2:7" ht="13">
      <c r="B49" s="91" t="s">
        <v>23</v>
      </c>
      <c r="C49" s="93" t="s">
        <v>110</v>
      </c>
      <c r="D49" s="217"/>
      <c r="E49" s="218"/>
    </row>
    <row r="50" spans="2:7">
      <c r="B50" s="78" t="s">
        <v>4</v>
      </c>
      <c r="C50" s="4" t="s">
        <v>40</v>
      </c>
      <c r="D50" s="214">
        <v>9.5114000000000001</v>
      </c>
      <c r="E50" s="215">
        <v>8.6900999999999993</v>
      </c>
      <c r="G50" s="107"/>
    </row>
    <row r="51" spans="2:7">
      <c r="B51" s="78" t="s">
        <v>6</v>
      </c>
      <c r="C51" s="4" t="s">
        <v>111</v>
      </c>
      <c r="D51" s="214">
        <v>8.3580000000000005</v>
      </c>
      <c r="E51" s="215">
        <v>8.099400000000001</v>
      </c>
      <c r="G51" s="107"/>
    </row>
    <row r="52" spans="2:7" ht="12.75" customHeight="1">
      <c r="B52" s="78" t="s">
        <v>8</v>
      </c>
      <c r="C52" s="4" t="s">
        <v>112</v>
      </c>
      <c r="D52" s="214">
        <v>10.395800000000001</v>
      </c>
      <c r="E52" s="215">
        <v>9.9820000000000011</v>
      </c>
    </row>
    <row r="53" spans="2:7" ht="13" thickBot="1">
      <c r="B53" s="79" t="s">
        <v>9</v>
      </c>
      <c r="C53" s="13" t="s">
        <v>41</v>
      </c>
      <c r="D53" s="220">
        <v>8.6900999999999993</v>
      </c>
      <c r="E53" s="259">
        <v>9.3043999999999993</v>
      </c>
    </row>
    <row r="54" spans="2:7">
      <c r="B54" s="85"/>
      <c r="C54" s="86"/>
      <c r="D54" s="222"/>
      <c r="E54" s="222"/>
    </row>
    <row r="55" spans="2:7" ht="13.5">
      <c r="B55" s="349" t="s">
        <v>62</v>
      </c>
      <c r="C55" s="354"/>
      <c r="D55" s="354"/>
      <c r="E55" s="354"/>
    </row>
    <row r="56" spans="2:7" ht="18" customHeight="1" thickBot="1">
      <c r="B56" s="348" t="s">
        <v>113</v>
      </c>
      <c r="C56" s="355"/>
      <c r="D56" s="355"/>
      <c r="E56" s="355"/>
    </row>
    <row r="57" spans="2:7" ht="21.5" thickBot="1">
      <c r="B57" s="343" t="s">
        <v>42</v>
      </c>
      <c r="C57" s="344"/>
      <c r="D57" s="223" t="s">
        <v>119</v>
      </c>
      <c r="E57" s="224" t="s">
        <v>114</v>
      </c>
    </row>
    <row r="58" spans="2:7" ht="13">
      <c r="B58" s="14" t="s">
        <v>18</v>
      </c>
      <c r="C58" s="94" t="s">
        <v>43</v>
      </c>
      <c r="D58" s="225">
        <f>D64</f>
        <v>5567306.2800000003</v>
      </c>
      <c r="E58" s="226">
        <f>D58/E21</f>
        <v>1.0023302527239661</v>
      </c>
    </row>
    <row r="59" spans="2:7" ht="25">
      <c r="B59" s="120" t="s">
        <v>4</v>
      </c>
      <c r="C59" s="118" t="s">
        <v>44</v>
      </c>
      <c r="D59" s="227">
        <v>0</v>
      </c>
      <c r="E59" s="228">
        <v>0</v>
      </c>
    </row>
    <row r="60" spans="2:7" ht="24" customHeight="1">
      <c r="B60" s="119" t="s">
        <v>6</v>
      </c>
      <c r="C60" s="109" t="s">
        <v>45</v>
      </c>
      <c r="D60" s="229">
        <v>0</v>
      </c>
      <c r="E60" s="230">
        <v>0</v>
      </c>
    </row>
    <row r="61" spans="2:7">
      <c r="B61" s="119" t="s">
        <v>8</v>
      </c>
      <c r="C61" s="109" t="s">
        <v>46</v>
      </c>
      <c r="D61" s="229">
        <v>0</v>
      </c>
      <c r="E61" s="230">
        <v>0</v>
      </c>
    </row>
    <row r="62" spans="2:7">
      <c r="B62" s="119" t="s">
        <v>9</v>
      </c>
      <c r="C62" s="109" t="s">
        <v>47</v>
      </c>
      <c r="D62" s="229">
        <v>0</v>
      </c>
      <c r="E62" s="230">
        <v>0</v>
      </c>
    </row>
    <row r="63" spans="2:7">
      <c r="B63" s="119" t="s">
        <v>29</v>
      </c>
      <c r="C63" s="109" t="s">
        <v>48</v>
      </c>
      <c r="D63" s="229">
        <v>0</v>
      </c>
      <c r="E63" s="230">
        <v>0</v>
      </c>
    </row>
    <row r="64" spans="2:7">
      <c r="B64" s="120" t="s">
        <v>31</v>
      </c>
      <c r="C64" s="118" t="s">
        <v>49</v>
      </c>
      <c r="D64" s="227">
        <f>E12</f>
        <v>5567306.2800000003</v>
      </c>
      <c r="E64" s="228">
        <f>D64/E21</f>
        <v>1.0023302527239661</v>
      </c>
    </row>
    <row r="65" spans="2:5">
      <c r="B65" s="120" t="s">
        <v>33</v>
      </c>
      <c r="C65" s="118" t="s">
        <v>115</v>
      </c>
      <c r="D65" s="227">
        <v>0</v>
      </c>
      <c r="E65" s="228">
        <v>0</v>
      </c>
    </row>
    <row r="66" spans="2:5">
      <c r="B66" s="120" t="s">
        <v>50</v>
      </c>
      <c r="C66" s="118" t="s">
        <v>51</v>
      </c>
      <c r="D66" s="227">
        <v>0</v>
      </c>
      <c r="E66" s="228">
        <v>0</v>
      </c>
    </row>
    <row r="67" spans="2:5">
      <c r="B67" s="119" t="s">
        <v>52</v>
      </c>
      <c r="C67" s="109" t="s">
        <v>53</v>
      </c>
      <c r="D67" s="229">
        <v>0</v>
      </c>
      <c r="E67" s="230">
        <v>0</v>
      </c>
    </row>
    <row r="68" spans="2:5">
      <c r="B68" s="119" t="s">
        <v>54</v>
      </c>
      <c r="C68" s="109" t="s">
        <v>55</v>
      </c>
      <c r="D68" s="229">
        <v>0</v>
      </c>
      <c r="E68" s="230">
        <v>0</v>
      </c>
    </row>
    <row r="69" spans="2:5">
      <c r="B69" s="119" t="s">
        <v>56</v>
      </c>
      <c r="C69" s="109" t="s">
        <v>57</v>
      </c>
      <c r="D69" s="292">
        <v>0</v>
      </c>
      <c r="E69" s="230">
        <v>0</v>
      </c>
    </row>
    <row r="70" spans="2:5">
      <c r="B70" s="142" t="s">
        <v>58</v>
      </c>
      <c r="C70" s="141" t="s">
        <v>59</v>
      </c>
      <c r="D70" s="232">
        <v>0</v>
      </c>
      <c r="E70" s="233">
        <v>0</v>
      </c>
    </row>
    <row r="71" spans="2:5" ht="13">
      <c r="B71" s="97" t="s">
        <v>23</v>
      </c>
      <c r="C71" s="8" t="s">
        <v>61</v>
      </c>
      <c r="D71" s="234">
        <v>0</v>
      </c>
      <c r="E71" s="235">
        <v>0</v>
      </c>
    </row>
    <row r="72" spans="2:5" ht="13">
      <c r="B72" s="98" t="s">
        <v>60</v>
      </c>
      <c r="C72" s="90" t="s">
        <v>63</v>
      </c>
      <c r="D72" s="236">
        <f>E14</f>
        <v>0</v>
      </c>
      <c r="E72" s="237">
        <f>D72/E21</f>
        <v>0</v>
      </c>
    </row>
    <row r="73" spans="2:5" ht="13">
      <c r="B73" s="99" t="s">
        <v>62</v>
      </c>
      <c r="C73" s="17" t="s">
        <v>65</v>
      </c>
      <c r="D73" s="238">
        <f>E17</f>
        <v>12943.07</v>
      </c>
      <c r="E73" s="239">
        <f>D73/E21</f>
        <v>2.3302527239661736E-3</v>
      </c>
    </row>
    <row r="74" spans="2:5" ht="13">
      <c r="B74" s="97" t="s">
        <v>64</v>
      </c>
      <c r="C74" s="8" t="s">
        <v>66</v>
      </c>
      <c r="D74" s="234">
        <f>D58-D73+D72</f>
        <v>5554363.21</v>
      </c>
      <c r="E74" s="235">
        <f>E58+E72-E73</f>
        <v>1</v>
      </c>
    </row>
    <row r="75" spans="2:5">
      <c r="B75" s="119" t="s">
        <v>4</v>
      </c>
      <c r="C75" s="109" t="s">
        <v>67</v>
      </c>
      <c r="D75" s="229">
        <f>D74</f>
        <v>5554363.21</v>
      </c>
      <c r="E75" s="230">
        <f>E74</f>
        <v>1</v>
      </c>
    </row>
    <row r="76" spans="2:5">
      <c r="B76" s="119" t="s">
        <v>6</v>
      </c>
      <c r="C76" s="109" t="s">
        <v>116</v>
      </c>
      <c r="D76" s="229">
        <v>0</v>
      </c>
      <c r="E76" s="230">
        <v>0</v>
      </c>
    </row>
    <row r="77" spans="2:5" ht="13" thickBot="1">
      <c r="B77" s="121" t="s">
        <v>8</v>
      </c>
      <c r="C77" s="122" t="s">
        <v>117</v>
      </c>
      <c r="D77" s="240">
        <v>0</v>
      </c>
      <c r="E77" s="241">
        <v>0</v>
      </c>
    </row>
    <row r="78" spans="2:5">
      <c r="B78" s="1"/>
      <c r="C78" s="1"/>
      <c r="D78" s="180"/>
      <c r="E78" s="180"/>
    </row>
    <row r="79" spans="2:5">
      <c r="B79" s="1"/>
      <c r="C79" s="1"/>
      <c r="D79" s="180"/>
      <c r="E79" s="180"/>
    </row>
    <row r="80" spans="2:5">
      <c r="B80" s="1"/>
      <c r="C80" s="1"/>
      <c r="D80" s="180"/>
      <c r="E80" s="180"/>
    </row>
    <row r="81" spans="2:5">
      <c r="B81" s="1"/>
      <c r="C81" s="1"/>
      <c r="D81" s="180"/>
      <c r="E81" s="180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6" right="0.75" top="0.62" bottom="0.47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Arkusz27"/>
  <dimension ref="A1:L81"/>
  <sheetViews>
    <sheetView zoomScale="80" zoomScaleNormal="80" workbookViewId="0">
      <selection activeCell="G17" sqref="G17"/>
    </sheetView>
  </sheetViews>
  <sheetFormatPr defaultRowHeight="12.5"/>
  <cols>
    <col min="1" max="1" width="9.1796875" style="18"/>
    <col min="2" max="2" width="5.26953125" style="18" bestFit="1" customWidth="1"/>
    <col min="3" max="3" width="75.453125" style="18" customWidth="1"/>
    <col min="4" max="5" width="17.81640625" style="107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1" max="11" width="13.453125" customWidth="1"/>
    <col min="12" max="12" width="12.453125" bestFit="1" customWidth="1"/>
  </cols>
  <sheetData>
    <row r="1" spans="2:12">
      <c r="B1" s="1"/>
      <c r="C1" s="1"/>
      <c r="D1" s="180"/>
      <c r="E1" s="180"/>
    </row>
    <row r="2" spans="2:12" ht="15.5">
      <c r="B2" s="345" t="s">
        <v>0</v>
      </c>
      <c r="C2" s="345"/>
      <c r="D2" s="345"/>
      <c r="E2" s="345"/>
      <c r="H2" s="64"/>
      <c r="I2" s="64"/>
      <c r="J2" s="60"/>
      <c r="L2" s="59"/>
    </row>
    <row r="3" spans="2:12" ht="15.5">
      <c r="B3" s="345" t="s">
        <v>205</v>
      </c>
      <c r="C3" s="345"/>
      <c r="D3" s="345"/>
      <c r="E3" s="345"/>
      <c r="H3" s="64"/>
      <c r="I3" s="64"/>
      <c r="J3" s="60"/>
    </row>
    <row r="4" spans="2:12" ht="14">
      <c r="B4" s="65"/>
      <c r="C4" s="65"/>
      <c r="D4" s="181"/>
      <c r="E4" s="181"/>
      <c r="J4" s="60"/>
    </row>
    <row r="5" spans="2:12" ht="21" customHeight="1">
      <c r="B5" s="346" t="s">
        <v>1</v>
      </c>
      <c r="C5" s="346"/>
      <c r="D5" s="346"/>
      <c r="E5" s="346"/>
    </row>
    <row r="6" spans="2:12" ht="14">
      <c r="B6" s="347" t="s">
        <v>73</v>
      </c>
      <c r="C6" s="347"/>
      <c r="D6" s="347"/>
      <c r="E6" s="347"/>
    </row>
    <row r="7" spans="2:12" ht="14">
      <c r="B7" s="67"/>
      <c r="C7" s="67"/>
      <c r="D7" s="182"/>
      <c r="E7" s="182"/>
    </row>
    <row r="8" spans="2:12" ht="13.5">
      <c r="B8" s="349" t="s">
        <v>18</v>
      </c>
      <c r="C8" s="354"/>
      <c r="D8" s="354"/>
      <c r="E8" s="354"/>
    </row>
    <row r="9" spans="2:12" ht="16" thickBot="1">
      <c r="B9" s="348" t="s">
        <v>100</v>
      </c>
      <c r="C9" s="348"/>
      <c r="D9" s="348"/>
      <c r="E9" s="348"/>
    </row>
    <row r="10" spans="2:12" ht="13.5" thickBot="1">
      <c r="B10" s="66"/>
      <c r="C10" s="61" t="s">
        <v>2</v>
      </c>
      <c r="D10" s="282" t="s">
        <v>199</v>
      </c>
      <c r="E10" s="253" t="s">
        <v>206</v>
      </c>
    </row>
    <row r="11" spans="2:12" ht="13">
      <c r="B11" s="68" t="s">
        <v>3</v>
      </c>
      <c r="C11" s="20" t="s">
        <v>106</v>
      </c>
      <c r="D11" s="242">
        <v>1251970.0999999999</v>
      </c>
      <c r="E11" s="243">
        <f>SUM(E12:E14)</f>
        <v>933446.82000000007</v>
      </c>
      <c r="H11" s="59"/>
    </row>
    <row r="12" spans="2:12">
      <c r="B12" s="108" t="s">
        <v>4</v>
      </c>
      <c r="C12" s="144" t="s">
        <v>5</v>
      </c>
      <c r="D12" s="244">
        <v>1246862.72</v>
      </c>
      <c r="E12" s="245">
        <v>931709.02</v>
      </c>
      <c r="G12" s="54"/>
      <c r="H12" s="59"/>
    </row>
    <row r="13" spans="2:12">
      <c r="B13" s="108" t="s">
        <v>6</v>
      </c>
      <c r="C13" s="144" t="s">
        <v>7</v>
      </c>
      <c r="D13" s="244">
        <v>2307.38</v>
      </c>
      <c r="E13" s="245">
        <v>1737.8</v>
      </c>
      <c r="H13" s="59"/>
    </row>
    <row r="14" spans="2:12">
      <c r="B14" s="108" t="s">
        <v>8</v>
      </c>
      <c r="C14" s="144" t="s">
        <v>10</v>
      </c>
      <c r="D14" s="244">
        <v>2800</v>
      </c>
      <c r="E14" s="245">
        <f>E15</f>
        <v>0</v>
      </c>
      <c r="H14" s="59"/>
    </row>
    <row r="15" spans="2:12">
      <c r="B15" s="108" t="s">
        <v>103</v>
      </c>
      <c r="C15" s="144" t="s">
        <v>11</v>
      </c>
      <c r="D15" s="244">
        <v>2800</v>
      </c>
      <c r="E15" s="245">
        <v>0</v>
      </c>
      <c r="H15" s="59"/>
    </row>
    <row r="16" spans="2:12">
      <c r="B16" s="111" t="s">
        <v>104</v>
      </c>
      <c r="C16" s="145" t="s">
        <v>12</v>
      </c>
      <c r="D16" s="246">
        <v>0</v>
      </c>
      <c r="E16" s="247">
        <v>0</v>
      </c>
      <c r="H16" s="59"/>
    </row>
    <row r="17" spans="2:11" ht="13">
      <c r="B17" s="6" t="s">
        <v>13</v>
      </c>
      <c r="C17" s="130" t="s">
        <v>65</v>
      </c>
      <c r="D17" s="248">
        <v>2373.9499999999998</v>
      </c>
      <c r="E17" s="249">
        <f>E18</f>
        <v>1962.22</v>
      </c>
    </row>
    <row r="18" spans="2:11">
      <c r="B18" s="108" t="s">
        <v>4</v>
      </c>
      <c r="C18" s="144" t="s">
        <v>11</v>
      </c>
      <c r="D18" s="246">
        <v>2373.9499999999998</v>
      </c>
      <c r="E18" s="247">
        <v>1962.22</v>
      </c>
    </row>
    <row r="19" spans="2:11" ht="15" customHeight="1">
      <c r="B19" s="108" t="s">
        <v>6</v>
      </c>
      <c r="C19" s="144" t="s">
        <v>105</v>
      </c>
      <c r="D19" s="244">
        <v>0</v>
      </c>
      <c r="E19" s="245">
        <v>0</v>
      </c>
    </row>
    <row r="20" spans="2:11" ht="13" thickBot="1">
      <c r="B20" s="113" t="s">
        <v>8</v>
      </c>
      <c r="C20" s="114" t="s">
        <v>14</v>
      </c>
      <c r="D20" s="250">
        <v>0</v>
      </c>
      <c r="E20" s="251">
        <v>0</v>
      </c>
    </row>
    <row r="21" spans="2:11" ht="13.5" thickBot="1">
      <c r="B21" s="356" t="s">
        <v>107</v>
      </c>
      <c r="C21" s="357"/>
      <c r="D21" s="252">
        <v>1249596.1499999999</v>
      </c>
      <c r="E21" s="211">
        <f>E11-E17</f>
        <v>931484.60000000009</v>
      </c>
      <c r="F21" s="62"/>
      <c r="G21" s="62"/>
      <c r="H21" s="103"/>
      <c r="J21" s="137"/>
      <c r="K21" s="103"/>
    </row>
    <row r="22" spans="2:11">
      <c r="B22" s="2"/>
      <c r="C22" s="5"/>
      <c r="D22" s="197"/>
      <c r="E22" s="197"/>
      <c r="G22" s="59"/>
    </row>
    <row r="23" spans="2:11" ht="13.5">
      <c r="B23" s="349" t="s">
        <v>101</v>
      </c>
      <c r="C23" s="358"/>
      <c r="D23" s="358"/>
      <c r="E23" s="358"/>
      <c r="G23" s="59"/>
    </row>
    <row r="24" spans="2:11" ht="15.75" customHeight="1" thickBot="1">
      <c r="B24" s="348" t="s">
        <v>102</v>
      </c>
      <c r="C24" s="359"/>
      <c r="D24" s="359"/>
      <c r="E24" s="359"/>
    </row>
    <row r="25" spans="2:11" ht="13.5" thickBot="1">
      <c r="B25" s="66"/>
      <c r="C25" s="115" t="s">
        <v>2</v>
      </c>
      <c r="D25" s="282" t="s">
        <v>199</v>
      </c>
      <c r="E25" s="253" t="s">
        <v>206</v>
      </c>
    </row>
    <row r="26" spans="2:11" ht="13">
      <c r="B26" s="72" t="s">
        <v>15</v>
      </c>
      <c r="C26" s="73" t="s">
        <v>16</v>
      </c>
      <c r="D26" s="199">
        <v>1508844.72</v>
      </c>
      <c r="E26" s="200">
        <v>1249596.1499999999</v>
      </c>
      <c r="G26" s="60"/>
    </row>
    <row r="27" spans="2:11" ht="13">
      <c r="B27" s="6" t="s">
        <v>17</v>
      </c>
      <c r="C27" s="7" t="s">
        <v>108</v>
      </c>
      <c r="D27" s="201">
        <v>-219870.45</v>
      </c>
      <c r="E27" s="202">
        <v>-318366.20000000007</v>
      </c>
      <c r="F27" s="59"/>
      <c r="G27" s="148"/>
      <c r="H27" s="147"/>
      <c r="I27" s="59"/>
      <c r="J27" s="60"/>
    </row>
    <row r="28" spans="2:11" ht="13">
      <c r="B28" s="6" t="s">
        <v>18</v>
      </c>
      <c r="C28" s="7" t="s">
        <v>19</v>
      </c>
      <c r="D28" s="201">
        <v>92.43</v>
      </c>
      <c r="E28" s="203">
        <v>0</v>
      </c>
      <c r="F28" s="59"/>
      <c r="G28" s="147"/>
      <c r="H28" s="147"/>
      <c r="I28" s="59"/>
      <c r="J28" s="60"/>
    </row>
    <row r="29" spans="2:11" ht="13">
      <c r="B29" s="116" t="s">
        <v>4</v>
      </c>
      <c r="C29" s="109" t="s">
        <v>20</v>
      </c>
      <c r="D29" s="204">
        <v>0</v>
      </c>
      <c r="E29" s="205">
        <v>0</v>
      </c>
      <c r="F29" s="59"/>
      <c r="G29" s="147"/>
      <c r="H29" s="147"/>
      <c r="I29" s="59"/>
      <c r="J29" s="60"/>
    </row>
    <row r="30" spans="2:11" ht="13">
      <c r="B30" s="116" t="s">
        <v>6</v>
      </c>
      <c r="C30" s="109" t="s">
        <v>21</v>
      </c>
      <c r="D30" s="204">
        <v>0</v>
      </c>
      <c r="E30" s="205">
        <v>0</v>
      </c>
      <c r="F30" s="59"/>
      <c r="G30" s="147"/>
      <c r="H30" s="147"/>
      <c r="I30" s="59"/>
      <c r="J30" s="60"/>
    </row>
    <row r="31" spans="2:11" ht="13">
      <c r="B31" s="116" t="s">
        <v>8</v>
      </c>
      <c r="C31" s="109" t="s">
        <v>22</v>
      </c>
      <c r="D31" s="204">
        <v>92.43</v>
      </c>
      <c r="E31" s="205">
        <v>0</v>
      </c>
      <c r="F31" s="59"/>
      <c r="G31" s="147"/>
      <c r="H31" s="147"/>
      <c r="I31" s="59"/>
      <c r="J31" s="60"/>
    </row>
    <row r="32" spans="2:11" ht="13">
      <c r="B32" s="70" t="s">
        <v>23</v>
      </c>
      <c r="C32" s="8" t="s">
        <v>24</v>
      </c>
      <c r="D32" s="201">
        <v>219962.88</v>
      </c>
      <c r="E32" s="203">
        <v>318366.20000000007</v>
      </c>
      <c r="F32" s="59"/>
      <c r="G32" s="148"/>
      <c r="H32" s="147"/>
      <c r="I32" s="59"/>
      <c r="J32" s="60"/>
    </row>
    <row r="33" spans="2:10" ht="13">
      <c r="B33" s="116" t="s">
        <v>4</v>
      </c>
      <c r="C33" s="109" t="s">
        <v>25</v>
      </c>
      <c r="D33" s="204">
        <v>182370.02</v>
      </c>
      <c r="E33" s="205">
        <v>94344</v>
      </c>
      <c r="F33" s="59"/>
      <c r="G33" s="147"/>
      <c r="H33" s="147"/>
      <c r="I33" s="59"/>
      <c r="J33" s="60"/>
    </row>
    <row r="34" spans="2:10" ht="13">
      <c r="B34" s="116" t="s">
        <v>6</v>
      </c>
      <c r="C34" s="109" t="s">
        <v>26</v>
      </c>
      <c r="D34" s="204">
        <v>15412.02</v>
      </c>
      <c r="E34" s="205">
        <v>12186.81</v>
      </c>
      <c r="F34" s="59"/>
      <c r="G34" s="147"/>
      <c r="H34" s="147"/>
      <c r="I34" s="59"/>
      <c r="J34" s="60"/>
    </row>
    <row r="35" spans="2:10" ht="13">
      <c r="B35" s="116" t="s">
        <v>8</v>
      </c>
      <c r="C35" s="109" t="s">
        <v>27</v>
      </c>
      <c r="D35" s="204">
        <v>22180.84</v>
      </c>
      <c r="E35" s="205">
        <v>20986.29</v>
      </c>
      <c r="F35" s="59"/>
      <c r="G35" s="147"/>
      <c r="H35" s="147"/>
      <c r="I35" s="59"/>
      <c r="J35" s="60"/>
    </row>
    <row r="36" spans="2:10" ht="13">
      <c r="B36" s="116" t="s">
        <v>9</v>
      </c>
      <c r="C36" s="109" t="s">
        <v>28</v>
      </c>
      <c r="D36" s="204">
        <v>0</v>
      </c>
      <c r="E36" s="205">
        <v>0</v>
      </c>
      <c r="F36" s="59"/>
      <c r="G36" s="147"/>
      <c r="H36" s="147"/>
      <c r="I36" s="59"/>
      <c r="J36" s="60"/>
    </row>
    <row r="37" spans="2:10" ht="25.5">
      <c r="B37" s="116" t="s">
        <v>29</v>
      </c>
      <c r="C37" s="109" t="s">
        <v>30</v>
      </c>
      <c r="D37" s="204">
        <v>0</v>
      </c>
      <c r="E37" s="205">
        <v>0</v>
      </c>
      <c r="F37" s="59"/>
      <c r="G37" s="147"/>
      <c r="H37" s="147"/>
      <c r="I37" s="59"/>
      <c r="J37" s="60"/>
    </row>
    <row r="38" spans="2:10" ht="13">
      <c r="B38" s="116" t="s">
        <v>31</v>
      </c>
      <c r="C38" s="109" t="s">
        <v>32</v>
      </c>
      <c r="D38" s="204">
        <v>0</v>
      </c>
      <c r="E38" s="205">
        <v>0</v>
      </c>
      <c r="F38" s="59"/>
      <c r="G38" s="147"/>
      <c r="H38" s="147"/>
      <c r="I38" s="59"/>
      <c r="J38" s="60"/>
    </row>
    <row r="39" spans="2:10" ht="13">
      <c r="B39" s="117" t="s">
        <v>33</v>
      </c>
      <c r="C39" s="118" t="s">
        <v>34</v>
      </c>
      <c r="D39" s="206">
        <v>0</v>
      </c>
      <c r="E39" s="207">
        <v>190849.10000000003</v>
      </c>
      <c r="F39" s="59"/>
      <c r="G39" s="147"/>
      <c r="H39" s="147"/>
      <c r="I39" s="59"/>
      <c r="J39" s="60"/>
    </row>
    <row r="40" spans="2:10" ht="13.5" thickBot="1">
      <c r="B40" s="74" t="s">
        <v>35</v>
      </c>
      <c r="C40" s="75" t="s">
        <v>36</v>
      </c>
      <c r="D40" s="208">
        <v>-39378.120000000003</v>
      </c>
      <c r="E40" s="209">
        <v>254.65</v>
      </c>
      <c r="G40" s="60"/>
      <c r="H40" s="143"/>
    </row>
    <row r="41" spans="2:10" ht="13.5" thickBot="1">
      <c r="B41" s="76" t="s">
        <v>37</v>
      </c>
      <c r="C41" s="77" t="s">
        <v>38</v>
      </c>
      <c r="D41" s="210">
        <v>1249596.1499999999</v>
      </c>
      <c r="E41" s="211">
        <v>931484.59999999986</v>
      </c>
      <c r="F41" s="62"/>
      <c r="G41" s="60"/>
      <c r="H41" s="147"/>
      <c r="I41" s="59"/>
      <c r="J41" s="59"/>
    </row>
    <row r="42" spans="2:10" ht="13">
      <c r="B42" s="71"/>
      <c r="C42" s="71"/>
      <c r="D42" s="105"/>
      <c r="E42" s="105"/>
      <c r="F42" s="62"/>
      <c r="G42" s="54"/>
    </row>
    <row r="43" spans="2:10" ht="13.5">
      <c r="B43" s="349" t="s">
        <v>60</v>
      </c>
      <c r="C43" s="350"/>
      <c r="D43" s="350"/>
      <c r="E43" s="350"/>
      <c r="G43" s="59"/>
    </row>
    <row r="44" spans="2:10" ht="18" customHeight="1" thickBot="1">
      <c r="B44" s="348" t="s">
        <v>118</v>
      </c>
      <c r="C44" s="351"/>
      <c r="D44" s="351"/>
      <c r="E44" s="351"/>
      <c r="G44" s="59"/>
    </row>
    <row r="45" spans="2:10" ht="13.5" thickBot="1">
      <c r="B45" s="66"/>
      <c r="C45" s="19" t="s">
        <v>39</v>
      </c>
      <c r="D45" s="282" t="s">
        <v>199</v>
      </c>
      <c r="E45" s="253" t="s">
        <v>206</v>
      </c>
      <c r="G45" s="59"/>
    </row>
    <row r="46" spans="2:10" ht="13">
      <c r="B46" s="10" t="s">
        <v>18</v>
      </c>
      <c r="C46" s="20" t="s">
        <v>109</v>
      </c>
      <c r="D46" s="212"/>
      <c r="E46" s="213"/>
      <c r="G46" s="59"/>
    </row>
    <row r="47" spans="2:10">
      <c r="B47" s="119" t="s">
        <v>4</v>
      </c>
      <c r="C47" s="109" t="s">
        <v>40</v>
      </c>
      <c r="D47" s="214">
        <v>214413.26478999999</v>
      </c>
      <c r="E47" s="215">
        <v>183508.33395999999</v>
      </c>
      <c r="G47" s="59"/>
    </row>
    <row r="48" spans="2:10">
      <c r="B48" s="120" t="s">
        <v>6</v>
      </c>
      <c r="C48" s="118" t="s">
        <v>41</v>
      </c>
      <c r="D48" s="214">
        <v>183508.33395999999</v>
      </c>
      <c r="E48" s="215">
        <v>137004.39465485976</v>
      </c>
      <c r="G48" s="102"/>
      <c r="I48" s="102"/>
    </row>
    <row r="49" spans="2:7" ht="13">
      <c r="B49" s="91" t="s">
        <v>23</v>
      </c>
      <c r="C49" s="93" t="s">
        <v>110</v>
      </c>
      <c r="D49" s="217"/>
      <c r="E49" s="215"/>
    </row>
    <row r="50" spans="2:7">
      <c r="B50" s="119" t="s">
        <v>4</v>
      </c>
      <c r="C50" s="109" t="s">
        <v>40</v>
      </c>
      <c r="D50" s="214">
        <v>7.0370869999999996</v>
      </c>
      <c r="E50" s="258">
        <v>6.8094789999999996</v>
      </c>
      <c r="G50" s="107"/>
    </row>
    <row r="51" spans="2:7">
      <c r="B51" s="119" t="s">
        <v>6</v>
      </c>
      <c r="C51" s="109" t="s">
        <v>111</v>
      </c>
      <c r="D51" s="214">
        <v>6.5730789999999999</v>
      </c>
      <c r="E51" s="255">
        <v>6.5454559999999997</v>
      </c>
      <c r="G51" s="107"/>
    </row>
    <row r="52" spans="2:7" ht="12.75" customHeight="1">
      <c r="B52" s="119" t="s">
        <v>8</v>
      </c>
      <c r="C52" s="109" t="s">
        <v>112</v>
      </c>
      <c r="D52" s="214">
        <v>7.3938000000000006</v>
      </c>
      <c r="E52" s="255">
        <v>7.2593109999999994</v>
      </c>
    </row>
    <row r="53" spans="2:7" ht="13" thickBot="1">
      <c r="B53" s="121" t="s">
        <v>9</v>
      </c>
      <c r="C53" s="122" t="s">
        <v>41</v>
      </c>
      <c r="D53" s="220">
        <v>6.8094789999999996</v>
      </c>
      <c r="E53" s="259">
        <v>6.79894</v>
      </c>
    </row>
    <row r="54" spans="2:7">
      <c r="B54" s="85"/>
      <c r="C54" s="86"/>
      <c r="D54" s="222"/>
      <c r="E54" s="222"/>
    </row>
    <row r="55" spans="2:7" ht="13.5">
      <c r="B55" s="349" t="s">
        <v>62</v>
      </c>
      <c r="C55" s="354"/>
      <c r="D55" s="354"/>
      <c r="E55" s="354"/>
    </row>
    <row r="56" spans="2:7" ht="14" thickBot="1">
      <c r="B56" s="348" t="s">
        <v>113</v>
      </c>
      <c r="C56" s="355"/>
      <c r="D56" s="355"/>
      <c r="E56" s="355"/>
    </row>
    <row r="57" spans="2:7" ht="21.5" thickBot="1">
      <c r="B57" s="343" t="s">
        <v>42</v>
      </c>
      <c r="C57" s="344"/>
      <c r="D57" s="223" t="s">
        <v>119</v>
      </c>
      <c r="E57" s="224" t="s">
        <v>114</v>
      </c>
    </row>
    <row r="58" spans="2:7" ht="13">
      <c r="B58" s="14" t="s">
        <v>18</v>
      </c>
      <c r="C58" s="94" t="s">
        <v>43</v>
      </c>
      <c r="D58" s="225">
        <f>D64+D69</f>
        <v>931709.02</v>
      </c>
      <c r="E58" s="226">
        <f>D58/E21</f>
        <v>1.0002409272252057</v>
      </c>
    </row>
    <row r="59" spans="2:7" ht="25">
      <c r="B59" s="120" t="s">
        <v>4</v>
      </c>
      <c r="C59" s="118" t="s">
        <v>44</v>
      </c>
      <c r="D59" s="227">
        <v>0</v>
      </c>
      <c r="E59" s="228">
        <v>0</v>
      </c>
    </row>
    <row r="60" spans="2:7" ht="24" customHeight="1">
      <c r="B60" s="119" t="s">
        <v>6</v>
      </c>
      <c r="C60" s="109" t="s">
        <v>45</v>
      </c>
      <c r="D60" s="229">
        <v>0</v>
      </c>
      <c r="E60" s="230">
        <v>0</v>
      </c>
    </row>
    <row r="61" spans="2:7">
      <c r="B61" s="119" t="s">
        <v>8</v>
      </c>
      <c r="C61" s="109" t="s">
        <v>46</v>
      </c>
      <c r="D61" s="229">
        <v>0</v>
      </c>
      <c r="E61" s="230">
        <v>0</v>
      </c>
    </row>
    <row r="62" spans="2:7">
      <c r="B62" s="119" t="s">
        <v>9</v>
      </c>
      <c r="C62" s="109" t="s">
        <v>47</v>
      </c>
      <c r="D62" s="229">
        <v>0</v>
      </c>
      <c r="E62" s="230">
        <v>0</v>
      </c>
    </row>
    <row r="63" spans="2:7">
      <c r="B63" s="119" t="s">
        <v>29</v>
      </c>
      <c r="C63" s="109" t="s">
        <v>48</v>
      </c>
      <c r="D63" s="229">
        <v>0</v>
      </c>
      <c r="E63" s="230">
        <v>0</v>
      </c>
    </row>
    <row r="64" spans="2:7">
      <c r="B64" s="120" t="s">
        <v>31</v>
      </c>
      <c r="C64" s="118" t="s">
        <v>49</v>
      </c>
      <c r="D64" s="227">
        <f>E12</f>
        <v>931709.02</v>
      </c>
      <c r="E64" s="228">
        <f>D64/E21</f>
        <v>1.0002409272252057</v>
      </c>
    </row>
    <row r="65" spans="2:7">
      <c r="B65" s="120" t="s">
        <v>33</v>
      </c>
      <c r="C65" s="118" t="s">
        <v>115</v>
      </c>
      <c r="D65" s="227">
        <v>0</v>
      </c>
      <c r="E65" s="228">
        <v>0</v>
      </c>
      <c r="G65" s="59"/>
    </row>
    <row r="66" spans="2:7">
      <c r="B66" s="120" t="s">
        <v>50</v>
      </c>
      <c r="C66" s="118" t="s">
        <v>51</v>
      </c>
      <c r="D66" s="227">
        <v>0</v>
      </c>
      <c r="E66" s="228">
        <v>0</v>
      </c>
    </row>
    <row r="67" spans="2:7">
      <c r="B67" s="119" t="s">
        <v>52</v>
      </c>
      <c r="C67" s="109" t="s">
        <v>53</v>
      </c>
      <c r="D67" s="229">
        <v>0</v>
      </c>
      <c r="E67" s="230">
        <v>0</v>
      </c>
    </row>
    <row r="68" spans="2:7">
      <c r="B68" s="119" t="s">
        <v>54</v>
      </c>
      <c r="C68" s="109" t="s">
        <v>55</v>
      </c>
      <c r="D68" s="229">
        <v>0</v>
      </c>
      <c r="E68" s="230">
        <v>0</v>
      </c>
      <c r="G68" s="54"/>
    </row>
    <row r="69" spans="2:7" ht="14.5">
      <c r="B69" s="119" t="s">
        <v>56</v>
      </c>
      <c r="C69" s="109" t="s">
        <v>57</v>
      </c>
      <c r="D69" s="303">
        <v>0</v>
      </c>
      <c r="E69" s="230">
        <f>D69/E21</f>
        <v>0</v>
      </c>
    </row>
    <row r="70" spans="2:7">
      <c r="B70" s="142" t="s">
        <v>58</v>
      </c>
      <c r="C70" s="141" t="s">
        <v>59</v>
      </c>
      <c r="D70" s="232">
        <v>0</v>
      </c>
      <c r="E70" s="233">
        <v>0</v>
      </c>
    </row>
    <row r="71" spans="2:7" ht="13">
      <c r="B71" s="97" t="s">
        <v>23</v>
      </c>
      <c r="C71" s="8" t="s">
        <v>61</v>
      </c>
      <c r="D71" s="234">
        <f>E13</f>
        <v>1737.8</v>
      </c>
      <c r="E71" s="235">
        <f>D71/E21</f>
        <v>1.8656239727420075E-3</v>
      </c>
    </row>
    <row r="72" spans="2:7" ht="13">
      <c r="B72" s="98" t="s">
        <v>60</v>
      </c>
      <c r="C72" s="90" t="s">
        <v>63</v>
      </c>
      <c r="D72" s="236">
        <f>E14</f>
        <v>0</v>
      </c>
      <c r="E72" s="237">
        <f>D72/E21</f>
        <v>0</v>
      </c>
    </row>
    <row r="73" spans="2:7" ht="13">
      <c r="B73" s="99" t="s">
        <v>62</v>
      </c>
      <c r="C73" s="17" t="s">
        <v>65</v>
      </c>
      <c r="D73" s="238">
        <f>E17</f>
        <v>1962.22</v>
      </c>
      <c r="E73" s="239">
        <f>D73/E21</f>
        <v>2.1065511979478781E-3</v>
      </c>
    </row>
    <row r="74" spans="2:7" ht="13">
      <c r="B74" s="97" t="s">
        <v>64</v>
      </c>
      <c r="C74" s="8" t="s">
        <v>66</v>
      </c>
      <c r="D74" s="234">
        <f>D58+D72-D73+D71</f>
        <v>931484.60000000009</v>
      </c>
      <c r="E74" s="235">
        <f>E58+E72-E73+E71</f>
        <v>0.99999999999999989</v>
      </c>
    </row>
    <row r="75" spans="2:7">
      <c r="B75" s="119" t="s">
        <v>4</v>
      </c>
      <c r="C75" s="109" t="s">
        <v>67</v>
      </c>
      <c r="D75" s="229">
        <f>D74</f>
        <v>931484.60000000009</v>
      </c>
      <c r="E75" s="230">
        <f>E74</f>
        <v>0.99999999999999989</v>
      </c>
    </row>
    <row r="76" spans="2:7">
      <c r="B76" s="119" t="s">
        <v>6</v>
      </c>
      <c r="C76" s="109" t="s">
        <v>116</v>
      </c>
      <c r="D76" s="229">
        <v>0</v>
      </c>
      <c r="E76" s="230">
        <v>0</v>
      </c>
    </row>
    <row r="77" spans="2:7" ht="13" thickBot="1">
      <c r="B77" s="121" t="s">
        <v>8</v>
      </c>
      <c r="C77" s="122" t="s">
        <v>117</v>
      </c>
      <c r="D77" s="240">
        <v>0</v>
      </c>
      <c r="E77" s="241">
        <v>0</v>
      </c>
    </row>
    <row r="78" spans="2:7">
      <c r="B78" s="1"/>
      <c r="C78" s="1"/>
      <c r="D78" s="180"/>
      <c r="E78" s="180"/>
    </row>
    <row r="79" spans="2:7">
      <c r="B79" s="1"/>
      <c r="C79" s="1"/>
      <c r="D79" s="180"/>
      <c r="E79" s="180"/>
    </row>
    <row r="80" spans="2:7">
      <c r="B80" s="1"/>
      <c r="C80" s="1"/>
      <c r="D80" s="180"/>
      <c r="E80" s="180"/>
    </row>
    <row r="81" spans="2:5">
      <c r="B81" s="1"/>
      <c r="C81" s="1"/>
      <c r="D81" s="180"/>
      <c r="E81" s="180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48" right="0.75" top="0.56999999999999995" bottom="0.4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Arkusz28"/>
  <dimension ref="A1:L81"/>
  <sheetViews>
    <sheetView zoomScale="80" zoomScaleNormal="80" workbookViewId="0">
      <selection activeCell="G18" sqref="G18"/>
    </sheetView>
  </sheetViews>
  <sheetFormatPr defaultRowHeight="12.5"/>
  <cols>
    <col min="1" max="1" width="9.1796875" style="18"/>
    <col min="2" max="2" width="5.26953125" style="18" bestFit="1" customWidth="1"/>
    <col min="3" max="3" width="75.453125" style="18" customWidth="1"/>
    <col min="4" max="5" width="17.81640625" style="107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1" max="11" width="12.7265625" customWidth="1"/>
    <col min="12" max="12" width="12.453125" bestFit="1" customWidth="1"/>
  </cols>
  <sheetData>
    <row r="1" spans="2:12">
      <c r="B1" s="1"/>
      <c r="C1" s="1"/>
      <c r="D1" s="180"/>
      <c r="E1" s="180"/>
    </row>
    <row r="2" spans="2:12" ht="15.5">
      <c r="B2" s="345" t="s">
        <v>0</v>
      </c>
      <c r="C2" s="345"/>
      <c r="D2" s="345"/>
      <c r="E2" s="345"/>
      <c r="H2" s="64"/>
      <c r="I2" s="64"/>
      <c r="J2" s="60"/>
      <c r="L2" s="59"/>
    </row>
    <row r="3" spans="2:12" ht="15.5">
      <c r="B3" s="345" t="s">
        <v>205</v>
      </c>
      <c r="C3" s="345"/>
      <c r="D3" s="345"/>
      <c r="E3" s="345"/>
      <c r="H3" s="64"/>
      <c r="I3" s="64"/>
      <c r="J3" s="60"/>
    </row>
    <row r="4" spans="2:12" ht="14">
      <c r="B4" s="65"/>
      <c r="C4" s="65"/>
      <c r="D4" s="181"/>
      <c r="E4" s="181"/>
      <c r="J4" s="60"/>
    </row>
    <row r="5" spans="2:12" ht="21" customHeight="1">
      <c r="B5" s="346" t="s">
        <v>1</v>
      </c>
      <c r="C5" s="346"/>
      <c r="D5" s="346"/>
      <c r="E5" s="346"/>
    </row>
    <row r="6" spans="2:12" ht="14">
      <c r="B6" s="347" t="s">
        <v>76</v>
      </c>
      <c r="C6" s="347"/>
      <c r="D6" s="347"/>
      <c r="E6" s="347"/>
    </row>
    <row r="7" spans="2:12" ht="14">
      <c r="B7" s="67"/>
      <c r="C7" s="67"/>
      <c r="D7" s="182"/>
      <c r="E7" s="182"/>
    </row>
    <row r="8" spans="2:12" ht="13.5">
      <c r="B8" s="349" t="s">
        <v>18</v>
      </c>
      <c r="C8" s="354"/>
      <c r="D8" s="354"/>
      <c r="E8" s="354"/>
    </row>
    <row r="9" spans="2:12" ht="16" thickBot="1">
      <c r="B9" s="348" t="s">
        <v>100</v>
      </c>
      <c r="C9" s="348"/>
      <c r="D9" s="348"/>
      <c r="E9" s="348"/>
    </row>
    <row r="10" spans="2:12" ht="13.5" thickBot="1">
      <c r="B10" s="66"/>
      <c r="C10" s="61" t="s">
        <v>2</v>
      </c>
      <c r="D10" s="282" t="s">
        <v>199</v>
      </c>
      <c r="E10" s="253" t="s">
        <v>206</v>
      </c>
    </row>
    <row r="11" spans="2:12" ht="13">
      <c r="B11" s="68" t="s">
        <v>3</v>
      </c>
      <c r="C11" s="20" t="s">
        <v>106</v>
      </c>
      <c r="D11" s="242">
        <v>1871315.48</v>
      </c>
      <c r="E11" s="243">
        <f>SUM(E12:E14)</f>
        <v>1725952.8499999999</v>
      </c>
    </row>
    <row r="12" spans="2:12">
      <c r="B12" s="82" t="s">
        <v>4</v>
      </c>
      <c r="C12" s="128" t="s">
        <v>5</v>
      </c>
      <c r="D12" s="244">
        <v>1863690.18</v>
      </c>
      <c r="E12" s="245">
        <v>1722870.21</v>
      </c>
      <c r="G12" s="54"/>
      <c r="H12" s="59"/>
    </row>
    <row r="13" spans="2:12">
      <c r="B13" s="82" t="s">
        <v>6</v>
      </c>
      <c r="C13" s="128" t="s">
        <v>7</v>
      </c>
      <c r="D13" s="244">
        <v>3425.3</v>
      </c>
      <c r="E13" s="245">
        <v>3082.64</v>
      </c>
      <c r="H13" s="59"/>
    </row>
    <row r="14" spans="2:12">
      <c r="B14" s="82" t="s">
        <v>8</v>
      </c>
      <c r="C14" s="128" t="s">
        <v>10</v>
      </c>
      <c r="D14" s="244">
        <v>4200</v>
      </c>
      <c r="E14" s="245">
        <f>E15</f>
        <v>0</v>
      </c>
      <c r="H14" s="59"/>
    </row>
    <row r="15" spans="2:12">
      <c r="B15" s="82" t="s">
        <v>103</v>
      </c>
      <c r="C15" s="128" t="s">
        <v>11</v>
      </c>
      <c r="D15" s="244">
        <v>4200</v>
      </c>
      <c r="E15" s="245">
        <v>0</v>
      </c>
      <c r="H15" s="59"/>
    </row>
    <row r="16" spans="2:12">
      <c r="B16" s="83" t="s">
        <v>104</v>
      </c>
      <c r="C16" s="129" t="s">
        <v>12</v>
      </c>
      <c r="D16" s="246">
        <v>0</v>
      </c>
      <c r="E16" s="247">
        <v>0</v>
      </c>
      <c r="H16" s="59"/>
    </row>
    <row r="17" spans="2:11" ht="13">
      <c r="B17" s="6" t="s">
        <v>13</v>
      </c>
      <c r="C17" s="130" t="s">
        <v>65</v>
      </c>
      <c r="D17" s="248">
        <v>3440.15</v>
      </c>
      <c r="E17" s="249">
        <f>E18</f>
        <v>2994.62</v>
      </c>
      <c r="H17" s="59"/>
    </row>
    <row r="18" spans="2:11">
      <c r="B18" s="82" t="s">
        <v>4</v>
      </c>
      <c r="C18" s="128" t="s">
        <v>11</v>
      </c>
      <c r="D18" s="246">
        <v>3440.15</v>
      </c>
      <c r="E18" s="247">
        <v>2994.62</v>
      </c>
    </row>
    <row r="19" spans="2:11" ht="15" customHeight="1">
      <c r="B19" s="82" t="s">
        <v>6</v>
      </c>
      <c r="C19" s="128" t="s">
        <v>105</v>
      </c>
      <c r="D19" s="244">
        <v>0</v>
      </c>
      <c r="E19" s="245">
        <v>0</v>
      </c>
    </row>
    <row r="20" spans="2:11" ht="13" thickBot="1">
      <c r="B20" s="84" t="s">
        <v>8</v>
      </c>
      <c r="C20" s="56" t="s">
        <v>14</v>
      </c>
      <c r="D20" s="250">
        <v>0</v>
      </c>
      <c r="E20" s="251">
        <v>0</v>
      </c>
    </row>
    <row r="21" spans="2:11" ht="13.5" thickBot="1">
      <c r="B21" s="356" t="s">
        <v>107</v>
      </c>
      <c r="C21" s="357"/>
      <c r="D21" s="252">
        <v>1867875.33</v>
      </c>
      <c r="E21" s="211">
        <f>E11-E17</f>
        <v>1722958.2299999997</v>
      </c>
      <c r="F21" s="62"/>
      <c r="G21" s="62"/>
      <c r="H21" s="103"/>
      <c r="J21" s="137"/>
      <c r="K21" s="103"/>
    </row>
    <row r="22" spans="2:11">
      <c r="B22" s="2"/>
      <c r="C22" s="5"/>
      <c r="D22" s="197"/>
      <c r="E22" s="197"/>
      <c r="G22" s="59"/>
    </row>
    <row r="23" spans="2:11" ht="13.5">
      <c r="B23" s="349" t="s">
        <v>101</v>
      </c>
      <c r="C23" s="360"/>
      <c r="D23" s="360"/>
      <c r="E23" s="360"/>
      <c r="G23" s="59"/>
    </row>
    <row r="24" spans="2:11" ht="15.75" customHeight="1" thickBot="1">
      <c r="B24" s="348" t="s">
        <v>102</v>
      </c>
      <c r="C24" s="361"/>
      <c r="D24" s="361"/>
      <c r="E24" s="361"/>
    </row>
    <row r="25" spans="2:11" ht="13.5" thickBot="1">
      <c r="B25" s="66"/>
      <c r="C25" s="3" t="s">
        <v>2</v>
      </c>
      <c r="D25" s="282" t="s">
        <v>199</v>
      </c>
      <c r="E25" s="253" t="s">
        <v>206</v>
      </c>
    </row>
    <row r="26" spans="2:11" ht="13">
      <c r="B26" s="72" t="s">
        <v>15</v>
      </c>
      <c r="C26" s="73" t="s">
        <v>16</v>
      </c>
      <c r="D26" s="199">
        <v>1948991.22</v>
      </c>
      <c r="E26" s="200">
        <v>1867875.33</v>
      </c>
      <c r="G26" s="60"/>
      <c r="H26" s="143"/>
    </row>
    <row r="27" spans="2:11" ht="13">
      <c r="B27" s="6" t="s">
        <v>17</v>
      </c>
      <c r="C27" s="7" t="s">
        <v>108</v>
      </c>
      <c r="D27" s="201">
        <v>-125563.54000000001</v>
      </c>
      <c r="E27" s="202">
        <v>-185895.21</v>
      </c>
      <c r="F27" s="59"/>
      <c r="G27" s="148"/>
      <c r="H27" s="147"/>
      <c r="I27" s="59"/>
      <c r="J27" s="60"/>
    </row>
    <row r="28" spans="2:11" ht="13">
      <c r="B28" s="6" t="s">
        <v>18</v>
      </c>
      <c r="C28" s="7" t="s">
        <v>19</v>
      </c>
      <c r="D28" s="201">
        <v>0</v>
      </c>
      <c r="E28" s="203">
        <v>256.21000000000004</v>
      </c>
      <c r="F28" s="59"/>
      <c r="G28" s="147"/>
      <c r="H28" s="147"/>
      <c r="I28" s="59"/>
      <c r="J28" s="60"/>
    </row>
    <row r="29" spans="2:11" ht="13">
      <c r="B29" s="80" t="s">
        <v>4</v>
      </c>
      <c r="C29" s="4" t="s">
        <v>20</v>
      </c>
      <c r="D29" s="204">
        <v>0</v>
      </c>
      <c r="E29" s="205">
        <v>151.11000000000001</v>
      </c>
      <c r="F29" s="59"/>
      <c r="G29" s="147"/>
      <c r="H29" s="147"/>
      <c r="I29" s="59"/>
      <c r="J29" s="60"/>
    </row>
    <row r="30" spans="2:11" ht="13">
      <c r="B30" s="80" t="s">
        <v>6</v>
      </c>
      <c r="C30" s="4" t="s">
        <v>21</v>
      </c>
      <c r="D30" s="204">
        <v>0</v>
      </c>
      <c r="E30" s="205">
        <v>0</v>
      </c>
      <c r="F30" s="59"/>
      <c r="G30" s="147"/>
      <c r="H30" s="147"/>
      <c r="I30" s="59"/>
      <c r="J30" s="60"/>
    </row>
    <row r="31" spans="2:11" ht="13">
      <c r="B31" s="80" t="s">
        <v>8</v>
      </c>
      <c r="C31" s="4" t="s">
        <v>22</v>
      </c>
      <c r="D31" s="204">
        <v>0</v>
      </c>
      <c r="E31" s="205">
        <v>105.1</v>
      </c>
      <c r="F31" s="59"/>
      <c r="G31" s="147"/>
      <c r="H31" s="147"/>
      <c r="I31" s="59"/>
      <c r="J31" s="60"/>
    </row>
    <row r="32" spans="2:11" ht="13">
      <c r="B32" s="70" t="s">
        <v>23</v>
      </c>
      <c r="C32" s="8" t="s">
        <v>24</v>
      </c>
      <c r="D32" s="201">
        <v>125563.54000000001</v>
      </c>
      <c r="E32" s="203">
        <v>186151.42</v>
      </c>
      <c r="F32" s="59"/>
      <c r="G32" s="148"/>
      <c r="H32" s="147"/>
      <c r="I32" s="59"/>
      <c r="J32" s="60"/>
    </row>
    <row r="33" spans="2:10" ht="13">
      <c r="B33" s="80" t="s">
        <v>4</v>
      </c>
      <c r="C33" s="4" t="s">
        <v>25</v>
      </c>
      <c r="D33" s="204">
        <v>80728.210000000006</v>
      </c>
      <c r="E33" s="205">
        <v>124452.04</v>
      </c>
      <c r="F33" s="59"/>
      <c r="G33" s="147"/>
      <c r="H33" s="147"/>
      <c r="I33" s="59"/>
      <c r="J33" s="60"/>
    </row>
    <row r="34" spans="2:10" ht="13">
      <c r="B34" s="80" t="s">
        <v>6</v>
      </c>
      <c r="C34" s="4" t="s">
        <v>26</v>
      </c>
      <c r="D34" s="204">
        <v>19963.29</v>
      </c>
      <c r="E34" s="205">
        <v>39253.33</v>
      </c>
      <c r="F34" s="59"/>
      <c r="G34" s="147"/>
      <c r="H34" s="147"/>
      <c r="I34" s="59"/>
      <c r="J34" s="60"/>
    </row>
    <row r="35" spans="2:10" ht="13">
      <c r="B35" s="80" t="s">
        <v>8</v>
      </c>
      <c r="C35" s="4" t="s">
        <v>27</v>
      </c>
      <c r="D35" s="204">
        <v>24866.79</v>
      </c>
      <c r="E35" s="205">
        <v>22446.05</v>
      </c>
      <c r="F35" s="59"/>
      <c r="G35" s="147"/>
      <c r="H35" s="147"/>
      <c r="I35" s="59"/>
      <c r="J35" s="60"/>
    </row>
    <row r="36" spans="2:10" ht="13">
      <c r="B36" s="80" t="s">
        <v>9</v>
      </c>
      <c r="C36" s="4" t="s">
        <v>28</v>
      </c>
      <c r="D36" s="204">
        <v>0</v>
      </c>
      <c r="E36" s="205">
        <v>0</v>
      </c>
      <c r="F36" s="59"/>
      <c r="G36" s="147"/>
      <c r="H36" s="147"/>
      <c r="I36" s="59"/>
      <c r="J36" s="60"/>
    </row>
    <row r="37" spans="2:10" ht="25.5">
      <c r="B37" s="80" t="s">
        <v>29</v>
      </c>
      <c r="C37" s="4" t="s">
        <v>30</v>
      </c>
      <c r="D37" s="204">
        <v>0</v>
      </c>
      <c r="E37" s="205">
        <v>0</v>
      </c>
      <c r="F37" s="59"/>
      <c r="G37" s="147"/>
      <c r="H37" s="147"/>
      <c r="I37" s="59"/>
      <c r="J37" s="60"/>
    </row>
    <row r="38" spans="2:10" ht="13">
      <c r="B38" s="80" t="s">
        <v>31</v>
      </c>
      <c r="C38" s="4" t="s">
        <v>32</v>
      </c>
      <c r="D38" s="204">
        <v>0</v>
      </c>
      <c r="E38" s="205">
        <v>0</v>
      </c>
      <c r="F38" s="59"/>
      <c r="G38" s="147"/>
      <c r="H38" s="147"/>
      <c r="I38" s="59"/>
      <c r="J38" s="60"/>
    </row>
    <row r="39" spans="2:10" ht="13">
      <c r="B39" s="81" t="s">
        <v>33</v>
      </c>
      <c r="C39" s="9" t="s">
        <v>34</v>
      </c>
      <c r="D39" s="206">
        <v>5.25</v>
      </c>
      <c r="E39" s="207">
        <v>0</v>
      </c>
      <c r="F39" s="59"/>
      <c r="G39" s="147"/>
      <c r="H39" s="147"/>
      <c r="I39" s="59"/>
      <c r="J39" s="60"/>
    </row>
    <row r="40" spans="2:10" ht="13.5" thickBot="1">
      <c r="B40" s="74" t="s">
        <v>35</v>
      </c>
      <c r="C40" s="75" t="s">
        <v>36</v>
      </c>
      <c r="D40" s="208">
        <v>44447.65</v>
      </c>
      <c r="E40" s="209">
        <v>40978.11</v>
      </c>
      <c r="G40" s="60"/>
      <c r="H40" s="143"/>
    </row>
    <row r="41" spans="2:10" ht="13.5" thickBot="1">
      <c r="B41" s="76" t="s">
        <v>37</v>
      </c>
      <c r="C41" s="77" t="s">
        <v>38</v>
      </c>
      <c r="D41" s="210">
        <v>1867875.3299999998</v>
      </c>
      <c r="E41" s="211">
        <v>1722958.23</v>
      </c>
      <c r="F41" s="62"/>
      <c r="G41" s="60"/>
      <c r="H41" s="59"/>
      <c r="I41" s="59"/>
      <c r="J41" s="59"/>
    </row>
    <row r="42" spans="2:10" ht="13">
      <c r="B42" s="71"/>
      <c r="C42" s="71"/>
      <c r="D42" s="105"/>
      <c r="E42" s="105"/>
      <c r="F42" s="62"/>
      <c r="G42" s="54"/>
    </row>
    <row r="43" spans="2:10" ht="13.5">
      <c r="B43" s="349" t="s">
        <v>60</v>
      </c>
      <c r="C43" s="354"/>
      <c r="D43" s="354"/>
      <c r="E43" s="354"/>
      <c r="G43" s="59"/>
    </row>
    <row r="44" spans="2:10" ht="18" customHeight="1" thickBot="1">
      <c r="B44" s="348" t="s">
        <v>118</v>
      </c>
      <c r="C44" s="355"/>
      <c r="D44" s="355"/>
      <c r="E44" s="355"/>
      <c r="G44" s="59"/>
    </row>
    <row r="45" spans="2:10" ht="13.5" thickBot="1">
      <c r="B45" s="66"/>
      <c r="C45" s="19" t="s">
        <v>39</v>
      </c>
      <c r="D45" s="282" t="s">
        <v>199</v>
      </c>
      <c r="E45" s="253" t="s">
        <v>206</v>
      </c>
      <c r="G45" s="59"/>
    </row>
    <row r="46" spans="2:10" ht="13">
      <c r="B46" s="10" t="s">
        <v>18</v>
      </c>
      <c r="C46" s="20" t="s">
        <v>109</v>
      </c>
      <c r="D46" s="212"/>
      <c r="E46" s="213"/>
      <c r="G46" s="59"/>
    </row>
    <row r="47" spans="2:10">
      <c r="B47" s="78" t="s">
        <v>4</v>
      </c>
      <c r="C47" s="4" t="s">
        <v>40</v>
      </c>
      <c r="D47" s="214">
        <v>194743.65130600001</v>
      </c>
      <c r="E47" s="215">
        <v>182372.659186</v>
      </c>
      <c r="G47" s="59"/>
    </row>
    <row r="48" spans="2:10">
      <c r="B48" s="92" t="s">
        <v>6</v>
      </c>
      <c r="C48" s="9" t="s">
        <v>41</v>
      </c>
      <c r="D48" s="214">
        <v>182372.659186</v>
      </c>
      <c r="E48" s="215">
        <v>164537.75947399999</v>
      </c>
      <c r="G48" s="59"/>
      <c r="I48" s="102"/>
    </row>
    <row r="49" spans="2:7" ht="13">
      <c r="B49" s="91" t="s">
        <v>23</v>
      </c>
      <c r="C49" s="93" t="s">
        <v>110</v>
      </c>
      <c r="D49" s="217"/>
      <c r="E49" s="218"/>
    </row>
    <row r="50" spans="2:7">
      <c r="B50" s="78" t="s">
        <v>4</v>
      </c>
      <c r="C50" s="4" t="s">
        <v>40</v>
      </c>
      <c r="D50" s="214">
        <v>10.0079829999999</v>
      </c>
      <c r="E50" s="258">
        <v>10.24208</v>
      </c>
      <c r="G50" s="107"/>
    </row>
    <row r="51" spans="2:7">
      <c r="B51" s="78" t="s">
        <v>6</v>
      </c>
      <c r="C51" s="4" t="s">
        <v>111</v>
      </c>
      <c r="D51" s="214">
        <v>9.9467669999999995</v>
      </c>
      <c r="E51" s="255">
        <v>10.088023999999999</v>
      </c>
      <c r="G51" s="107"/>
    </row>
    <row r="52" spans="2:7" ht="12" customHeight="1">
      <c r="B52" s="78" t="s">
        <v>8</v>
      </c>
      <c r="C52" s="4" t="s">
        <v>112</v>
      </c>
      <c r="D52" s="214">
        <v>10.472878999999999</v>
      </c>
      <c r="E52" s="255">
        <v>10.770061999999999</v>
      </c>
    </row>
    <row r="53" spans="2:7" ht="13" thickBot="1">
      <c r="B53" s="79" t="s">
        <v>9</v>
      </c>
      <c r="C53" s="13" t="s">
        <v>41</v>
      </c>
      <c r="D53" s="220">
        <v>10.24208</v>
      </c>
      <c r="E53" s="290">
        <v>10.471507000000001</v>
      </c>
    </row>
    <row r="54" spans="2:7">
      <c r="B54" s="85"/>
      <c r="C54" s="86"/>
      <c r="D54" s="222"/>
      <c r="E54" s="222"/>
    </row>
    <row r="55" spans="2:7" ht="13.5">
      <c r="B55" s="349" t="s">
        <v>62</v>
      </c>
      <c r="C55" s="354"/>
      <c r="D55" s="354"/>
      <c r="E55" s="354"/>
    </row>
    <row r="56" spans="2:7" ht="17.25" customHeight="1" thickBot="1">
      <c r="B56" s="348" t="s">
        <v>113</v>
      </c>
      <c r="C56" s="355"/>
      <c r="D56" s="355"/>
      <c r="E56" s="355"/>
    </row>
    <row r="57" spans="2:7" ht="21.5" thickBot="1">
      <c r="B57" s="343" t="s">
        <v>42</v>
      </c>
      <c r="C57" s="344"/>
      <c r="D57" s="223" t="s">
        <v>119</v>
      </c>
      <c r="E57" s="224" t="s">
        <v>114</v>
      </c>
    </row>
    <row r="58" spans="2:7" ht="13">
      <c r="B58" s="14" t="s">
        <v>18</v>
      </c>
      <c r="C58" s="94" t="s">
        <v>43</v>
      </c>
      <c r="D58" s="225">
        <f>D64+D69</f>
        <v>1722870.21</v>
      </c>
      <c r="E58" s="226">
        <f>D58/E21</f>
        <v>0.99994891344522041</v>
      </c>
    </row>
    <row r="59" spans="2:7" ht="25">
      <c r="B59" s="120" t="s">
        <v>4</v>
      </c>
      <c r="C59" s="118" t="s">
        <v>44</v>
      </c>
      <c r="D59" s="227">
        <v>0</v>
      </c>
      <c r="E59" s="228">
        <v>0</v>
      </c>
    </row>
    <row r="60" spans="2:7" ht="24" customHeight="1">
      <c r="B60" s="119" t="s">
        <v>6</v>
      </c>
      <c r="C60" s="109" t="s">
        <v>45</v>
      </c>
      <c r="D60" s="229">
        <v>0</v>
      </c>
      <c r="E60" s="230">
        <v>0</v>
      </c>
    </row>
    <row r="61" spans="2:7">
      <c r="B61" s="119" t="s">
        <v>8</v>
      </c>
      <c r="C61" s="109" t="s">
        <v>46</v>
      </c>
      <c r="D61" s="229">
        <v>0</v>
      </c>
      <c r="E61" s="230">
        <v>0</v>
      </c>
    </row>
    <row r="62" spans="2:7">
      <c r="B62" s="119" t="s">
        <v>9</v>
      </c>
      <c r="C62" s="109" t="s">
        <v>47</v>
      </c>
      <c r="D62" s="229">
        <v>0</v>
      </c>
      <c r="E62" s="230">
        <v>0</v>
      </c>
    </row>
    <row r="63" spans="2:7">
      <c r="B63" s="119" t="s">
        <v>29</v>
      </c>
      <c r="C63" s="109" t="s">
        <v>48</v>
      </c>
      <c r="D63" s="229">
        <v>0</v>
      </c>
      <c r="E63" s="230">
        <v>0</v>
      </c>
    </row>
    <row r="64" spans="2:7">
      <c r="B64" s="120" t="s">
        <v>31</v>
      </c>
      <c r="C64" s="118" t="s">
        <v>49</v>
      </c>
      <c r="D64" s="227">
        <f>E12</f>
        <v>1722870.21</v>
      </c>
      <c r="E64" s="228">
        <f>D64/E21</f>
        <v>0.99994891344522041</v>
      </c>
    </row>
    <row r="65" spans="2:7">
      <c r="B65" s="120" t="s">
        <v>33</v>
      </c>
      <c r="C65" s="118" t="s">
        <v>115</v>
      </c>
      <c r="D65" s="227">
        <v>0</v>
      </c>
      <c r="E65" s="228">
        <v>0</v>
      </c>
    </row>
    <row r="66" spans="2:7">
      <c r="B66" s="120" t="s">
        <v>50</v>
      </c>
      <c r="C66" s="118" t="s">
        <v>51</v>
      </c>
      <c r="D66" s="227">
        <v>0</v>
      </c>
      <c r="E66" s="228">
        <v>0</v>
      </c>
    </row>
    <row r="67" spans="2:7">
      <c r="B67" s="119" t="s">
        <v>52</v>
      </c>
      <c r="C67" s="109" t="s">
        <v>53</v>
      </c>
      <c r="D67" s="229">
        <v>0</v>
      </c>
      <c r="E67" s="230">
        <v>0</v>
      </c>
    </row>
    <row r="68" spans="2:7">
      <c r="B68" s="119" t="s">
        <v>54</v>
      </c>
      <c r="C68" s="109" t="s">
        <v>55</v>
      </c>
      <c r="D68" s="229">
        <v>0</v>
      </c>
      <c r="E68" s="230">
        <v>0</v>
      </c>
    </row>
    <row r="69" spans="2:7" ht="14.5">
      <c r="B69" s="119" t="s">
        <v>56</v>
      </c>
      <c r="C69" s="109" t="s">
        <v>57</v>
      </c>
      <c r="D69" s="303">
        <v>0</v>
      </c>
      <c r="E69" s="230">
        <f>D69/E21</f>
        <v>0</v>
      </c>
    </row>
    <row r="70" spans="2:7">
      <c r="B70" s="142" t="s">
        <v>58</v>
      </c>
      <c r="C70" s="141" t="s">
        <v>59</v>
      </c>
      <c r="D70" s="232">
        <v>0</v>
      </c>
      <c r="E70" s="233">
        <v>0</v>
      </c>
      <c r="G70" s="59"/>
    </row>
    <row r="71" spans="2:7" ht="13">
      <c r="B71" s="97" t="s">
        <v>23</v>
      </c>
      <c r="C71" s="8" t="s">
        <v>61</v>
      </c>
      <c r="D71" s="234">
        <f>E13</f>
        <v>3082.64</v>
      </c>
      <c r="E71" s="235">
        <f>D71/E21</f>
        <v>1.7891553877078031E-3</v>
      </c>
    </row>
    <row r="72" spans="2:7" ht="13">
      <c r="B72" s="98" t="s">
        <v>60</v>
      </c>
      <c r="C72" s="90" t="s">
        <v>63</v>
      </c>
      <c r="D72" s="236">
        <f>E14</f>
        <v>0</v>
      </c>
      <c r="E72" s="237">
        <f>D72/E21</f>
        <v>0</v>
      </c>
    </row>
    <row r="73" spans="2:7" ht="13">
      <c r="B73" s="99" t="s">
        <v>62</v>
      </c>
      <c r="C73" s="17" t="s">
        <v>65</v>
      </c>
      <c r="D73" s="238">
        <f>E17</f>
        <v>2994.62</v>
      </c>
      <c r="E73" s="239">
        <f>D73/E21</f>
        <v>1.7380688329281205E-3</v>
      </c>
    </row>
    <row r="74" spans="2:7" ht="13">
      <c r="B74" s="97" t="s">
        <v>64</v>
      </c>
      <c r="C74" s="8" t="s">
        <v>66</v>
      </c>
      <c r="D74" s="234">
        <f>D58+D72-D73+D71</f>
        <v>1722958.2299999997</v>
      </c>
      <c r="E74" s="235">
        <f>E58+E72-E73+E71</f>
        <v>1</v>
      </c>
    </row>
    <row r="75" spans="2:7">
      <c r="B75" s="119" t="s">
        <v>4</v>
      </c>
      <c r="C75" s="109" t="s">
        <v>67</v>
      </c>
      <c r="D75" s="229">
        <f>D74</f>
        <v>1722958.2299999997</v>
      </c>
      <c r="E75" s="230">
        <f>E74</f>
        <v>1</v>
      </c>
    </row>
    <row r="76" spans="2:7">
      <c r="B76" s="119" t="s">
        <v>6</v>
      </c>
      <c r="C76" s="109" t="s">
        <v>116</v>
      </c>
      <c r="D76" s="229">
        <v>0</v>
      </c>
      <c r="E76" s="230">
        <v>0</v>
      </c>
    </row>
    <row r="77" spans="2:7" ht="13" thickBot="1">
      <c r="B77" s="121" t="s">
        <v>8</v>
      </c>
      <c r="C77" s="122" t="s">
        <v>117</v>
      </c>
      <c r="D77" s="240">
        <v>0</v>
      </c>
      <c r="E77" s="241">
        <v>0</v>
      </c>
    </row>
    <row r="78" spans="2:7">
      <c r="B78" s="1"/>
      <c r="C78" s="1"/>
      <c r="D78" s="180"/>
      <c r="E78" s="180"/>
    </row>
    <row r="79" spans="2:7">
      <c r="B79" s="1"/>
      <c r="C79" s="1"/>
      <c r="D79" s="180"/>
      <c r="E79" s="180"/>
    </row>
    <row r="80" spans="2:7">
      <c r="B80" s="1"/>
      <c r="C80" s="1"/>
      <c r="D80" s="180"/>
      <c r="E80" s="180"/>
    </row>
    <row r="81" spans="2:5">
      <c r="B81" s="1"/>
      <c r="C81" s="1"/>
      <c r="D81" s="180"/>
      <c r="E81" s="180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9055118110236227" right="0.74803149606299213" top="0.59055118110236227" bottom="0.55118110236220474" header="0.51181102362204722" footer="0.51181102362204722"/>
  <pageSetup paperSize="9" scale="70" orientation="portrait" r:id="rId1"/>
  <headerFooter alignWithMargins="0">
    <oddHeader>&amp;C&amp;"Calibri"&amp;10&amp;K000000Confidential&amp;1#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Arkusz29"/>
  <dimension ref="A1:L81"/>
  <sheetViews>
    <sheetView zoomScale="80" zoomScaleNormal="80" workbookViewId="0">
      <selection activeCell="G16" sqref="G16"/>
    </sheetView>
  </sheetViews>
  <sheetFormatPr defaultRowHeight="12.5"/>
  <cols>
    <col min="1" max="1" width="9.1796875" style="18"/>
    <col min="2" max="2" width="5.26953125" style="18" bestFit="1" customWidth="1"/>
    <col min="3" max="3" width="75.453125" style="18" customWidth="1"/>
    <col min="4" max="5" width="17.81640625" style="107" customWidth="1"/>
    <col min="6" max="6" width="7.453125" customWidth="1"/>
    <col min="7" max="7" width="17.26953125" customWidth="1"/>
    <col min="8" max="8" width="20.1796875" customWidth="1"/>
    <col min="9" max="9" width="13.26953125" customWidth="1"/>
    <col min="10" max="10" width="13.54296875" customWidth="1"/>
    <col min="11" max="11" width="14.1796875" customWidth="1"/>
    <col min="12" max="12" width="12.453125" bestFit="1" customWidth="1"/>
  </cols>
  <sheetData>
    <row r="1" spans="2:12">
      <c r="B1" s="1"/>
      <c r="C1" s="1"/>
      <c r="D1" s="180"/>
      <c r="E1" s="180"/>
    </row>
    <row r="2" spans="2:12" ht="15.5">
      <c r="B2" s="345" t="s">
        <v>0</v>
      </c>
      <c r="C2" s="345"/>
      <c r="D2" s="345"/>
      <c r="E2" s="345"/>
      <c r="H2" s="64"/>
      <c r="I2" s="64"/>
      <c r="J2" s="60"/>
      <c r="L2" s="59"/>
    </row>
    <row r="3" spans="2:12" ht="15.5">
      <c r="B3" s="345" t="s">
        <v>205</v>
      </c>
      <c r="C3" s="345"/>
      <c r="D3" s="345"/>
      <c r="E3" s="345"/>
      <c r="H3" s="64"/>
      <c r="I3" s="64"/>
      <c r="J3" s="60"/>
    </row>
    <row r="4" spans="2:12" ht="14">
      <c r="B4" s="65"/>
      <c r="C4" s="65"/>
      <c r="D4" s="181"/>
      <c r="E4" s="181"/>
      <c r="J4" s="60"/>
    </row>
    <row r="5" spans="2:12" ht="21" customHeight="1">
      <c r="B5" s="346" t="s">
        <v>1</v>
      </c>
      <c r="C5" s="346"/>
      <c r="D5" s="346"/>
      <c r="E5" s="346"/>
    </row>
    <row r="6" spans="2:12" ht="14">
      <c r="B6" s="347" t="s">
        <v>75</v>
      </c>
      <c r="C6" s="347"/>
      <c r="D6" s="347"/>
      <c r="E6" s="347"/>
    </row>
    <row r="7" spans="2:12" ht="14">
      <c r="B7" s="67"/>
      <c r="C7" s="67"/>
      <c r="D7" s="182"/>
      <c r="E7" s="182"/>
    </row>
    <row r="8" spans="2:12" ht="13.5">
      <c r="B8" s="349" t="s">
        <v>18</v>
      </c>
      <c r="C8" s="354"/>
      <c r="D8" s="354"/>
      <c r="E8" s="354"/>
    </row>
    <row r="9" spans="2:12" ht="16" thickBot="1">
      <c r="B9" s="348" t="s">
        <v>100</v>
      </c>
      <c r="C9" s="348"/>
      <c r="D9" s="348"/>
      <c r="E9" s="348"/>
    </row>
    <row r="10" spans="2:12" ht="13.5" thickBot="1">
      <c r="B10" s="66"/>
      <c r="C10" s="134" t="s">
        <v>2</v>
      </c>
      <c r="D10" s="282" t="s">
        <v>199</v>
      </c>
      <c r="E10" s="253" t="s">
        <v>206</v>
      </c>
    </row>
    <row r="11" spans="2:12" ht="13">
      <c r="B11" s="68" t="s">
        <v>3</v>
      </c>
      <c r="C11" s="20" t="s">
        <v>106</v>
      </c>
      <c r="D11" s="242">
        <v>2996248.1399999997</v>
      </c>
      <c r="E11" s="243">
        <f>SUM(E12:E14)</f>
        <v>2815677.75</v>
      </c>
    </row>
    <row r="12" spans="2:12">
      <c r="B12" s="108" t="s">
        <v>4</v>
      </c>
      <c r="C12" s="144" t="s">
        <v>5</v>
      </c>
      <c r="D12" s="244">
        <v>2984032.09</v>
      </c>
      <c r="E12" s="245">
        <v>2810171.8</v>
      </c>
      <c r="G12" s="54"/>
    </row>
    <row r="13" spans="2:12">
      <c r="B13" s="108" t="s">
        <v>6</v>
      </c>
      <c r="C13" s="144" t="s">
        <v>7</v>
      </c>
      <c r="D13" s="244">
        <v>4916.05</v>
      </c>
      <c r="E13" s="245">
        <v>5505.95</v>
      </c>
      <c r="H13" s="59"/>
    </row>
    <row r="14" spans="2:12">
      <c r="B14" s="108" t="s">
        <v>8</v>
      </c>
      <c r="C14" s="144" t="s">
        <v>10</v>
      </c>
      <c r="D14" s="244">
        <v>7300</v>
      </c>
      <c r="E14" s="245">
        <v>0</v>
      </c>
      <c r="G14" s="54"/>
      <c r="H14" s="59"/>
    </row>
    <row r="15" spans="2:12">
      <c r="B15" s="108" t="s">
        <v>103</v>
      </c>
      <c r="C15" s="144" t="s">
        <v>11</v>
      </c>
      <c r="D15" s="244">
        <v>7300</v>
      </c>
      <c r="E15" s="245">
        <v>0</v>
      </c>
      <c r="H15" s="59"/>
    </row>
    <row r="16" spans="2:12">
      <c r="B16" s="111" t="s">
        <v>104</v>
      </c>
      <c r="C16" s="145" t="s">
        <v>12</v>
      </c>
      <c r="D16" s="246">
        <v>0</v>
      </c>
      <c r="E16" s="247">
        <v>0</v>
      </c>
      <c r="H16" s="59"/>
    </row>
    <row r="17" spans="2:11" ht="13">
      <c r="B17" s="6" t="s">
        <v>13</v>
      </c>
      <c r="C17" s="130" t="s">
        <v>65</v>
      </c>
      <c r="D17" s="248">
        <v>5320.64</v>
      </c>
      <c r="E17" s="249">
        <f>E18</f>
        <v>4849.3999999999996</v>
      </c>
      <c r="H17" s="59"/>
    </row>
    <row r="18" spans="2:11">
      <c r="B18" s="108" t="s">
        <v>4</v>
      </c>
      <c r="C18" s="144" t="s">
        <v>11</v>
      </c>
      <c r="D18" s="246">
        <v>5320.64</v>
      </c>
      <c r="E18" s="247">
        <v>4849.3999999999996</v>
      </c>
      <c r="H18" s="59"/>
    </row>
    <row r="19" spans="2:11" ht="15" customHeight="1">
      <c r="B19" s="108" t="s">
        <v>6</v>
      </c>
      <c r="C19" s="144" t="s">
        <v>105</v>
      </c>
      <c r="D19" s="244">
        <v>0</v>
      </c>
      <c r="E19" s="245">
        <v>0</v>
      </c>
    </row>
    <row r="20" spans="2:11" ht="13" thickBot="1">
      <c r="B20" s="113" t="s">
        <v>8</v>
      </c>
      <c r="C20" s="114" t="s">
        <v>14</v>
      </c>
      <c r="D20" s="250">
        <v>0</v>
      </c>
      <c r="E20" s="251">
        <v>0</v>
      </c>
    </row>
    <row r="21" spans="2:11" ht="13.5" thickBot="1">
      <c r="B21" s="356" t="s">
        <v>107</v>
      </c>
      <c r="C21" s="357"/>
      <c r="D21" s="252">
        <v>2990927.4999999995</v>
      </c>
      <c r="E21" s="211">
        <f>E11-E17</f>
        <v>2810828.35</v>
      </c>
      <c r="F21" s="62"/>
      <c r="G21" s="62"/>
      <c r="H21" s="103"/>
      <c r="J21" s="138"/>
      <c r="K21" s="54"/>
    </row>
    <row r="22" spans="2:11">
      <c r="B22" s="2"/>
      <c r="C22" s="5"/>
      <c r="D22" s="197"/>
      <c r="E22" s="197"/>
      <c r="G22" s="59"/>
    </row>
    <row r="23" spans="2:11" ht="13.5">
      <c r="B23" s="349" t="s">
        <v>101</v>
      </c>
      <c r="C23" s="358"/>
      <c r="D23" s="358"/>
      <c r="E23" s="358"/>
      <c r="G23" s="59"/>
    </row>
    <row r="24" spans="2:11" ht="15.75" customHeight="1" thickBot="1">
      <c r="B24" s="348" t="s">
        <v>102</v>
      </c>
      <c r="C24" s="359"/>
      <c r="D24" s="359"/>
      <c r="E24" s="359"/>
    </row>
    <row r="25" spans="2:11" ht="13.5" thickBot="1">
      <c r="B25" s="66"/>
      <c r="C25" s="115" t="s">
        <v>2</v>
      </c>
      <c r="D25" s="282" t="s">
        <v>199</v>
      </c>
      <c r="E25" s="253" t="s">
        <v>206</v>
      </c>
    </row>
    <row r="26" spans="2:11" ht="13">
      <c r="B26" s="72" t="s">
        <v>15</v>
      </c>
      <c r="C26" s="73" t="s">
        <v>16</v>
      </c>
      <c r="D26" s="199">
        <v>3017436.9</v>
      </c>
      <c r="E26" s="200">
        <v>2990927.4999999995</v>
      </c>
      <c r="G26" s="60"/>
    </row>
    <row r="27" spans="2:11" ht="13">
      <c r="B27" s="6" t="s">
        <v>17</v>
      </c>
      <c r="C27" s="7" t="s">
        <v>108</v>
      </c>
      <c r="D27" s="201">
        <v>-155465.5</v>
      </c>
      <c r="E27" s="202">
        <v>-243262.6</v>
      </c>
      <c r="F27" s="59"/>
      <c r="G27" s="147"/>
      <c r="H27" s="147"/>
      <c r="I27" s="59"/>
      <c r="J27" s="60"/>
    </row>
    <row r="28" spans="2:11" ht="13">
      <c r="B28" s="6" t="s">
        <v>18</v>
      </c>
      <c r="C28" s="7" t="s">
        <v>19</v>
      </c>
      <c r="D28" s="201">
        <v>0</v>
      </c>
      <c r="E28" s="203">
        <v>159.77000000000001</v>
      </c>
      <c r="F28" s="59"/>
      <c r="G28" s="147"/>
      <c r="H28" s="147"/>
      <c r="I28" s="59"/>
      <c r="J28" s="60"/>
    </row>
    <row r="29" spans="2:11" ht="13">
      <c r="B29" s="116" t="s">
        <v>4</v>
      </c>
      <c r="C29" s="109" t="s">
        <v>20</v>
      </c>
      <c r="D29" s="204">
        <v>0</v>
      </c>
      <c r="E29" s="205">
        <v>0</v>
      </c>
      <c r="F29" s="59"/>
      <c r="G29" s="147"/>
      <c r="H29" s="147"/>
      <c r="I29" s="59"/>
      <c r="J29" s="60"/>
    </row>
    <row r="30" spans="2:11" ht="13">
      <c r="B30" s="116" t="s">
        <v>6</v>
      </c>
      <c r="C30" s="109" t="s">
        <v>21</v>
      </c>
      <c r="D30" s="204">
        <v>0</v>
      </c>
      <c r="E30" s="205">
        <v>0</v>
      </c>
      <c r="F30" s="59"/>
      <c r="G30" s="147"/>
      <c r="H30" s="147"/>
      <c r="I30" s="59"/>
      <c r="J30" s="60"/>
    </row>
    <row r="31" spans="2:11" ht="13">
      <c r="B31" s="116" t="s">
        <v>8</v>
      </c>
      <c r="C31" s="109" t="s">
        <v>22</v>
      </c>
      <c r="D31" s="204">
        <v>0</v>
      </c>
      <c r="E31" s="205">
        <v>159.77000000000001</v>
      </c>
      <c r="F31" s="59"/>
      <c r="G31" s="147"/>
      <c r="H31" s="147"/>
      <c r="I31" s="59"/>
      <c r="J31" s="60"/>
    </row>
    <row r="32" spans="2:11" ht="13">
      <c r="B32" s="70" t="s">
        <v>23</v>
      </c>
      <c r="C32" s="8" t="s">
        <v>24</v>
      </c>
      <c r="D32" s="201">
        <v>155465.5</v>
      </c>
      <c r="E32" s="203">
        <v>243422.37</v>
      </c>
      <c r="F32" s="59"/>
      <c r="G32" s="147"/>
      <c r="H32" s="147"/>
      <c r="I32" s="59"/>
      <c r="J32" s="60"/>
    </row>
    <row r="33" spans="2:10" ht="13">
      <c r="B33" s="116" t="s">
        <v>4</v>
      </c>
      <c r="C33" s="109" t="s">
        <v>25</v>
      </c>
      <c r="D33" s="204">
        <v>90440.92</v>
      </c>
      <c r="E33" s="205">
        <v>131935.91</v>
      </c>
      <c r="F33" s="59"/>
      <c r="G33" s="147"/>
      <c r="H33" s="147"/>
      <c r="I33" s="59"/>
      <c r="J33" s="60"/>
    </row>
    <row r="34" spans="2:10" ht="13">
      <c r="B34" s="116" t="s">
        <v>6</v>
      </c>
      <c r="C34" s="109" t="s">
        <v>26</v>
      </c>
      <c r="D34" s="204">
        <v>26720.15</v>
      </c>
      <c r="E34" s="205">
        <v>77083.37</v>
      </c>
      <c r="F34" s="59"/>
      <c r="G34" s="147"/>
      <c r="H34" s="147"/>
      <c r="I34" s="59"/>
      <c r="J34" s="60"/>
    </row>
    <row r="35" spans="2:10" ht="13">
      <c r="B35" s="116" t="s">
        <v>8</v>
      </c>
      <c r="C35" s="109" t="s">
        <v>27</v>
      </c>
      <c r="D35" s="204">
        <v>38276.97</v>
      </c>
      <c r="E35" s="205">
        <v>34403.089999999997</v>
      </c>
      <c r="F35" s="59"/>
      <c r="G35" s="147"/>
      <c r="H35" s="147"/>
      <c r="I35" s="59"/>
      <c r="J35" s="60"/>
    </row>
    <row r="36" spans="2:10" ht="13">
      <c r="B36" s="116" t="s">
        <v>9</v>
      </c>
      <c r="C36" s="109" t="s">
        <v>28</v>
      </c>
      <c r="D36" s="204">
        <v>0</v>
      </c>
      <c r="E36" s="205">
        <v>0</v>
      </c>
      <c r="F36" s="59"/>
      <c r="G36" s="147"/>
      <c r="H36" s="147"/>
      <c r="I36" s="59"/>
      <c r="J36" s="60"/>
    </row>
    <row r="37" spans="2:10" ht="25.5">
      <c r="B37" s="116" t="s">
        <v>29</v>
      </c>
      <c r="C37" s="109" t="s">
        <v>30</v>
      </c>
      <c r="D37" s="204">
        <v>0</v>
      </c>
      <c r="E37" s="205">
        <v>0</v>
      </c>
      <c r="F37" s="59"/>
      <c r="G37" s="147"/>
      <c r="H37" s="147"/>
      <c r="I37" s="59"/>
      <c r="J37" s="60"/>
    </row>
    <row r="38" spans="2:10" ht="13">
      <c r="B38" s="116" t="s">
        <v>31</v>
      </c>
      <c r="C38" s="109" t="s">
        <v>32</v>
      </c>
      <c r="D38" s="204">
        <v>0</v>
      </c>
      <c r="E38" s="205">
        <v>0</v>
      </c>
      <c r="F38" s="59"/>
      <c r="G38" s="147"/>
      <c r="H38" s="147"/>
      <c r="I38" s="59"/>
      <c r="J38" s="60"/>
    </row>
    <row r="39" spans="2:10" ht="13">
      <c r="B39" s="117" t="s">
        <v>33</v>
      </c>
      <c r="C39" s="118" t="s">
        <v>34</v>
      </c>
      <c r="D39" s="206">
        <v>27.46</v>
      </c>
      <c r="E39" s="207">
        <v>0</v>
      </c>
      <c r="F39" s="59"/>
      <c r="G39" s="147"/>
      <c r="H39" s="147"/>
      <c r="I39" s="59"/>
      <c r="J39" s="60"/>
    </row>
    <row r="40" spans="2:10" ht="13.5" thickBot="1">
      <c r="B40" s="74" t="s">
        <v>35</v>
      </c>
      <c r="C40" s="75" t="s">
        <v>36</v>
      </c>
      <c r="D40" s="208">
        <v>128956.1</v>
      </c>
      <c r="E40" s="209">
        <v>63163.45</v>
      </c>
      <c r="G40" s="60"/>
      <c r="H40" s="161"/>
    </row>
    <row r="41" spans="2:10" ht="13.5" thickBot="1">
      <c r="B41" s="76" t="s">
        <v>37</v>
      </c>
      <c r="C41" s="77" t="s">
        <v>38</v>
      </c>
      <c r="D41" s="210">
        <v>2990927.5</v>
      </c>
      <c r="E41" s="211">
        <v>2810828.35</v>
      </c>
      <c r="F41" s="62"/>
      <c r="G41" s="60"/>
      <c r="H41" s="147"/>
      <c r="I41" s="59"/>
      <c r="J41" s="59"/>
    </row>
    <row r="42" spans="2:10" ht="13">
      <c r="B42" s="71"/>
      <c r="C42" s="71"/>
      <c r="D42" s="105"/>
      <c r="E42" s="105"/>
      <c r="F42" s="62"/>
      <c r="G42" s="54"/>
    </row>
    <row r="43" spans="2:10" ht="13.5">
      <c r="B43" s="349" t="s">
        <v>60</v>
      </c>
      <c r="C43" s="350"/>
      <c r="D43" s="350"/>
      <c r="E43" s="350"/>
      <c r="G43" s="59"/>
    </row>
    <row r="44" spans="2:10" ht="18" customHeight="1" thickBot="1">
      <c r="B44" s="348" t="s">
        <v>118</v>
      </c>
      <c r="C44" s="351"/>
      <c r="D44" s="351"/>
      <c r="E44" s="351"/>
      <c r="G44" s="59"/>
    </row>
    <row r="45" spans="2:10" ht="13.5" thickBot="1">
      <c r="B45" s="66"/>
      <c r="C45" s="19" t="s">
        <v>39</v>
      </c>
      <c r="D45" s="282" t="s">
        <v>199</v>
      </c>
      <c r="E45" s="253" t="s">
        <v>206</v>
      </c>
      <c r="G45" s="59"/>
    </row>
    <row r="46" spans="2:10" ht="13">
      <c r="B46" s="10" t="s">
        <v>18</v>
      </c>
      <c r="C46" s="20" t="s">
        <v>109</v>
      </c>
      <c r="D46" s="212"/>
      <c r="E46" s="213"/>
      <c r="G46" s="59"/>
    </row>
    <row r="47" spans="2:10">
      <c r="B47" s="119" t="s">
        <v>4</v>
      </c>
      <c r="C47" s="109" t="s">
        <v>40</v>
      </c>
      <c r="D47" s="214">
        <v>320947.92085499997</v>
      </c>
      <c r="E47" s="215">
        <v>304829.08717100002</v>
      </c>
      <c r="G47" s="59"/>
    </row>
    <row r="48" spans="2:10">
      <c r="B48" s="120" t="s">
        <v>6</v>
      </c>
      <c r="C48" s="118" t="s">
        <v>41</v>
      </c>
      <c r="D48" s="214">
        <v>304829.08717100002</v>
      </c>
      <c r="E48" s="215">
        <v>280336.628409</v>
      </c>
      <c r="G48" s="59"/>
      <c r="I48" s="102"/>
    </row>
    <row r="49" spans="2:7" ht="13">
      <c r="B49" s="91" t="s">
        <v>23</v>
      </c>
      <c r="C49" s="93" t="s">
        <v>110</v>
      </c>
      <c r="D49" s="217"/>
      <c r="E49" s="218"/>
    </row>
    <row r="50" spans="2:7">
      <c r="B50" s="119" t="s">
        <v>4</v>
      </c>
      <c r="C50" s="109" t="s">
        <v>40</v>
      </c>
      <c r="D50" s="214">
        <v>9.4016400000000004</v>
      </c>
      <c r="E50" s="215">
        <v>9.8118180000000006</v>
      </c>
      <c r="G50" s="107"/>
    </row>
    <row r="51" spans="2:7">
      <c r="B51" s="119" t="s">
        <v>6</v>
      </c>
      <c r="C51" s="109" t="s">
        <v>111</v>
      </c>
      <c r="D51" s="214">
        <v>9.4016000000000002</v>
      </c>
      <c r="E51" s="215">
        <v>9.6391439999999999</v>
      </c>
      <c r="G51" s="107"/>
    </row>
    <row r="52" spans="2:7" ht="12.75" customHeight="1">
      <c r="B52" s="119" t="s">
        <v>8</v>
      </c>
      <c r="C52" s="109" t="s">
        <v>112</v>
      </c>
      <c r="D52" s="214">
        <v>9.8743009999999991</v>
      </c>
      <c r="E52" s="215">
        <v>10.313867</v>
      </c>
    </row>
    <row r="53" spans="2:7" ht="13" thickBot="1">
      <c r="B53" s="121" t="s">
        <v>9</v>
      </c>
      <c r="C53" s="122" t="s">
        <v>41</v>
      </c>
      <c r="D53" s="220">
        <v>9.8118180000000006</v>
      </c>
      <c r="E53" s="259">
        <v>10.0266179999999</v>
      </c>
    </row>
    <row r="54" spans="2:7">
      <c r="B54" s="123"/>
      <c r="C54" s="124"/>
      <c r="D54" s="222"/>
      <c r="E54" s="222"/>
    </row>
    <row r="55" spans="2:7" ht="13.5">
      <c r="B55" s="349" t="s">
        <v>62</v>
      </c>
      <c r="C55" s="350"/>
      <c r="D55" s="350"/>
      <c r="E55" s="350"/>
    </row>
    <row r="56" spans="2:7" ht="16.5" customHeight="1" thickBot="1">
      <c r="B56" s="348" t="s">
        <v>113</v>
      </c>
      <c r="C56" s="351"/>
      <c r="D56" s="351"/>
      <c r="E56" s="351"/>
    </row>
    <row r="57" spans="2:7" ht="21.5" thickBot="1">
      <c r="B57" s="343" t="s">
        <v>42</v>
      </c>
      <c r="C57" s="344"/>
      <c r="D57" s="223" t="s">
        <v>119</v>
      </c>
      <c r="E57" s="224" t="s">
        <v>114</v>
      </c>
    </row>
    <row r="58" spans="2:7" ht="13">
      <c r="B58" s="14" t="s">
        <v>18</v>
      </c>
      <c r="C58" s="94" t="s">
        <v>43</v>
      </c>
      <c r="D58" s="225">
        <f>D64+D69</f>
        <v>2810171.8</v>
      </c>
      <c r="E58" s="226">
        <f>D58/E21</f>
        <v>0.99976642116904779</v>
      </c>
    </row>
    <row r="59" spans="2:7" ht="25">
      <c r="B59" s="120" t="s">
        <v>4</v>
      </c>
      <c r="C59" s="118" t="s">
        <v>44</v>
      </c>
      <c r="D59" s="227">
        <v>0</v>
      </c>
      <c r="E59" s="228">
        <v>0</v>
      </c>
    </row>
    <row r="60" spans="2:7" ht="24" customHeight="1">
      <c r="B60" s="119" t="s">
        <v>6</v>
      </c>
      <c r="C60" s="109" t="s">
        <v>45</v>
      </c>
      <c r="D60" s="229">
        <v>0</v>
      </c>
      <c r="E60" s="230">
        <v>0</v>
      </c>
    </row>
    <row r="61" spans="2:7">
      <c r="B61" s="119" t="s">
        <v>8</v>
      </c>
      <c r="C61" s="109" t="s">
        <v>46</v>
      </c>
      <c r="D61" s="229">
        <v>0</v>
      </c>
      <c r="E61" s="230">
        <v>0</v>
      </c>
    </row>
    <row r="62" spans="2:7">
      <c r="B62" s="119" t="s">
        <v>9</v>
      </c>
      <c r="C62" s="109" t="s">
        <v>47</v>
      </c>
      <c r="D62" s="229">
        <v>0</v>
      </c>
      <c r="E62" s="230">
        <v>0</v>
      </c>
    </row>
    <row r="63" spans="2:7">
      <c r="B63" s="119" t="s">
        <v>29</v>
      </c>
      <c r="C63" s="109" t="s">
        <v>48</v>
      </c>
      <c r="D63" s="229">
        <v>0</v>
      </c>
      <c r="E63" s="230">
        <v>0</v>
      </c>
    </row>
    <row r="64" spans="2:7">
      <c r="B64" s="120" t="s">
        <v>31</v>
      </c>
      <c r="C64" s="118" t="s">
        <v>49</v>
      </c>
      <c r="D64" s="227">
        <f>E12</f>
        <v>2810171.8</v>
      </c>
      <c r="E64" s="228">
        <f>D64/E21</f>
        <v>0.99976642116904779</v>
      </c>
    </row>
    <row r="65" spans="2:7">
      <c r="B65" s="120" t="s">
        <v>33</v>
      </c>
      <c r="C65" s="118" t="s">
        <v>115</v>
      </c>
      <c r="D65" s="227">
        <v>0</v>
      </c>
      <c r="E65" s="228">
        <v>0</v>
      </c>
    </row>
    <row r="66" spans="2:7">
      <c r="B66" s="120" t="s">
        <v>50</v>
      </c>
      <c r="C66" s="118" t="s">
        <v>51</v>
      </c>
      <c r="D66" s="227">
        <v>0</v>
      </c>
      <c r="E66" s="228">
        <v>0</v>
      </c>
    </row>
    <row r="67" spans="2:7">
      <c r="B67" s="119" t="s">
        <v>52</v>
      </c>
      <c r="C67" s="109" t="s">
        <v>53</v>
      </c>
      <c r="D67" s="229">
        <v>0</v>
      </c>
      <c r="E67" s="230">
        <v>0</v>
      </c>
    </row>
    <row r="68" spans="2:7">
      <c r="B68" s="119" t="s">
        <v>54</v>
      </c>
      <c r="C68" s="109" t="s">
        <v>55</v>
      </c>
      <c r="D68" s="229">
        <v>0</v>
      </c>
      <c r="E68" s="230">
        <v>0</v>
      </c>
      <c r="G68" s="59"/>
    </row>
    <row r="69" spans="2:7" ht="14.5">
      <c r="B69" s="119" t="s">
        <v>56</v>
      </c>
      <c r="C69" s="109" t="s">
        <v>57</v>
      </c>
      <c r="D69" s="303">
        <v>0</v>
      </c>
      <c r="E69" s="230">
        <f>D69/E21</f>
        <v>0</v>
      </c>
    </row>
    <row r="70" spans="2:7">
      <c r="B70" s="142" t="s">
        <v>58</v>
      </c>
      <c r="C70" s="141" t="s">
        <v>59</v>
      </c>
      <c r="D70" s="232">
        <v>0</v>
      </c>
      <c r="E70" s="233">
        <v>0</v>
      </c>
    </row>
    <row r="71" spans="2:7" ht="13">
      <c r="B71" s="97" t="s">
        <v>23</v>
      </c>
      <c r="C71" s="8" t="s">
        <v>61</v>
      </c>
      <c r="D71" s="234">
        <f>E13</f>
        <v>5505.95</v>
      </c>
      <c r="E71" s="235">
        <f>D71/E21</f>
        <v>1.9588353732094667E-3</v>
      </c>
    </row>
    <row r="72" spans="2:7" ht="13">
      <c r="B72" s="98" t="s">
        <v>60</v>
      </c>
      <c r="C72" s="90" t="s">
        <v>63</v>
      </c>
      <c r="D72" s="236">
        <f>E14</f>
        <v>0</v>
      </c>
      <c r="E72" s="237">
        <f>D72/E21</f>
        <v>0</v>
      </c>
    </row>
    <row r="73" spans="2:7" ht="13">
      <c r="B73" s="99" t="s">
        <v>62</v>
      </c>
      <c r="C73" s="17" t="s">
        <v>65</v>
      </c>
      <c r="D73" s="238">
        <f>E17</f>
        <v>4849.3999999999996</v>
      </c>
      <c r="E73" s="239">
        <f>D73/E21</f>
        <v>1.7252565422573739E-3</v>
      </c>
    </row>
    <row r="74" spans="2:7" ht="13">
      <c r="B74" s="97" t="s">
        <v>64</v>
      </c>
      <c r="C74" s="8" t="s">
        <v>66</v>
      </c>
      <c r="D74" s="234">
        <f>D58+D71+D72-D73</f>
        <v>2810828.35</v>
      </c>
      <c r="E74" s="235">
        <f>E58+E72-E73+E71</f>
        <v>0.99999999999999989</v>
      </c>
    </row>
    <row r="75" spans="2:7">
      <c r="B75" s="119" t="s">
        <v>4</v>
      </c>
      <c r="C75" s="109" t="s">
        <v>67</v>
      </c>
      <c r="D75" s="229">
        <f>D74</f>
        <v>2810828.35</v>
      </c>
      <c r="E75" s="230">
        <f>E74</f>
        <v>0.99999999999999989</v>
      </c>
    </row>
    <row r="76" spans="2:7">
      <c r="B76" s="119" t="s">
        <v>6</v>
      </c>
      <c r="C76" s="109" t="s">
        <v>116</v>
      </c>
      <c r="D76" s="229">
        <v>0</v>
      </c>
      <c r="E76" s="230">
        <v>0</v>
      </c>
    </row>
    <row r="77" spans="2:7" ht="13" thickBot="1">
      <c r="B77" s="121" t="s">
        <v>8</v>
      </c>
      <c r="C77" s="122" t="s">
        <v>117</v>
      </c>
      <c r="D77" s="240">
        <v>0</v>
      </c>
      <c r="E77" s="241">
        <v>0</v>
      </c>
    </row>
    <row r="78" spans="2:7">
      <c r="B78" s="1"/>
      <c r="C78" s="1"/>
      <c r="D78" s="180"/>
      <c r="E78" s="180"/>
    </row>
    <row r="79" spans="2:7">
      <c r="B79" s="1"/>
      <c r="C79" s="1"/>
      <c r="D79" s="180"/>
      <c r="E79" s="180"/>
    </row>
    <row r="80" spans="2:7">
      <c r="B80" s="1"/>
      <c r="C80" s="1"/>
      <c r="D80" s="180"/>
      <c r="E80" s="180"/>
    </row>
    <row r="81" spans="2:5">
      <c r="B81" s="1"/>
      <c r="C81" s="1"/>
      <c r="D81" s="180"/>
      <c r="E81" s="180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5118110236220474" right="0.74803149606299213" top="0.51181102362204722" bottom="0.47244094488188981" header="0.51181102362204722" footer="0.51181102362204722"/>
  <pageSetup paperSize="9" scale="70" orientation="portrait" r:id="rId1"/>
  <headerFooter alignWithMargins="0">
    <oddHeader>&amp;C&amp;"Calibri"&amp;10&amp;K000000Confidential&amp;1#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/>
  <dimension ref="A1:L81"/>
  <sheetViews>
    <sheetView zoomScale="80" zoomScaleNormal="80" workbookViewId="0">
      <selection activeCell="G8" sqref="G8"/>
    </sheetView>
  </sheetViews>
  <sheetFormatPr defaultRowHeight="12.5"/>
  <cols>
    <col min="1" max="1" width="9.1796875" style="18"/>
    <col min="2" max="2" width="5.26953125" style="18" bestFit="1" customWidth="1"/>
    <col min="3" max="3" width="75.453125" style="18" customWidth="1"/>
    <col min="4" max="5" width="17.81640625" style="107" customWidth="1"/>
    <col min="6" max="6" width="7.453125" customWidth="1"/>
    <col min="7" max="7" width="19.1796875" customWidth="1"/>
    <col min="8" max="8" width="18.1796875" customWidth="1"/>
    <col min="9" max="9" width="7.1796875" customWidth="1"/>
    <col min="10" max="10" width="16.54296875" customWidth="1"/>
    <col min="11" max="11" width="17.1796875" customWidth="1"/>
    <col min="12" max="12" width="14.54296875" customWidth="1"/>
  </cols>
  <sheetData>
    <row r="1" spans="2:12">
      <c r="B1" s="1"/>
      <c r="C1" s="1"/>
      <c r="D1" s="180"/>
      <c r="E1" s="180"/>
    </row>
    <row r="2" spans="2:12" ht="15.5">
      <c r="B2" s="345" t="s">
        <v>0</v>
      </c>
      <c r="C2" s="345"/>
      <c r="D2" s="345"/>
      <c r="E2" s="345"/>
      <c r="L2" s="59"/>
    </row>
    <row r="3" spans="2:12" ht="15.5">
      <c r="B3" s="345" t="s">
        <v>205</v>
      </c>
      <c r="C3" s="345"/>
      <c r="D3" s="345"/>
      <c r="E3" s="345"/>
    </row>
    <row r="4" spans="2:12" ht="14">
      <c r="B4" s="65"/>
      <c r="C4" s="65"/>
      <c r="D4" s="181"/>
      <c r="E4" s="181"/>
    </row>
    <row r="5" spans="2:12" ht="21" customHeight="1">
      <c r="B5" s="346" t="s">
        <v>1</v>
      </c>
      <c r="C5" s="346"/>
      <c r="D5" s="346"/>
      <c r="E5" s="346"/>
    </row>
    <row r="6" spans="2:12" ht="14">
      <c r="B6" s="347" t="s">
        <v>83</v>
      </c>
      <c r="C6" s="347"/>
      <c r="D6" s="347"/>
      <c r="E6" s="347"/>
    </row>
    <row r="7" spans="2:12" ht="14">
      <c r="B7" s="67"/>
      <c r="C7" s="67"/>
      <c r="D7" s="182"/>
      <c r="E7" s="182"/>
    </row>
    <row r="8" spans="2:12" ht="13.5">
      <c r="B8" s="349" t="s">
        <v>18</v>
      </c>
      <c r="C8" s="354"/>
      <c r="D8" s="354"/>
      <c r="E8" s="354"/>
    </row>
    <row r="9" spans="2:12" ht="16" thickBot="1">
      <c r="B9" s="348" t="s">
        <v>100</v>
      </c>
      <c r="C9" s="348"/>
      <c r="D9" s="348"/>
      <c r="E9" s="348"/>
      <c r="G9" s="132"/>
    </row>
    <row r="10" spans="2:12" ht="13.5" thickBot="1">
      <c r="B10" s="66"/>
      <c r="C10" s="61" t="s">
        <v>2</v>
      </c>
      <c r="D10" s="183" t="s">
        <v>199</v>
      </c>
      <c r="E10" s="184" t="s">
        <v>206</v>
      </c>
      <c r="G10" s="59"/>
    </row>
    <row r="11" spans="2:12" ht="13">
      <c r="B11" s="68" t="s">
        <v>3</v>
      </c>
      <c r="C11" s="20" t="s">
        <v>106</v>
      </c>
      <c r="D11" s="242">
        <v>300857694.62999994</v>
      </c>
      <c r="E11" s="243">
        <f>SUM(E12:E14)</f>
        <v>288118611.12</v>
      </c>
      <c r="H11" s="59"/>
    </row>
    <row r="12" spans="2:12">
      <c r="B12" s="108" t="s">
        <v>4</v>
      </c>
      <c r="C12" s="110" t="s">
        <v>5</v>
      </c>
      <c r="D12" s="244">
        <v>300780381.72999996</v>
      </c>
      <c r="E12" s="245">
        <v>288116315.25</v>
      </c>
      <c r="G12" s="59"/>
      <c r="H12" s="59"/>
    </row>
    <row r="13" spans="2:12">
      <c r="B13" s="108" t="s">
        <v>6</v>
      </c>
      <c r="C13" s="110" t="s">
        <v>7</v>
      </c>
      <c r="D13" s="244">
        <v>42.94</v>
      </c>
      <c r="E13" s="245">
        <v>909.91</v>
      </c>
      <c r="H13" s="59"/>
    </row>
    <row r="14" spans="2:12">
      <c r="B14" s="108" t="s">
        <v>8</v>
      </c>
      <c r="C14" s="110" t="s">
        <v>10</v>
      </c>
      <c r="D14" s="244">
        <v>77269.959999999992</v>
      </c>
      <c r="E14" s="245">
        <v>1385.96</v>
      </c>
      <c r="G14" s="59"/>
      <c r="H14" s="59"/>
    </row>
    <row r="15" spans="2:12">
      <c r="B15" s="108" t="s">
        <v>103</v>
      </c>
      <c r="C15" s="110" t="s">
        <v>11</v>
      </c>
      <c r="D15" s="244">
        <v>77269.959999999992</v>
      </c>
      <c r="E15" s="245">
        <v>1385.96</v>
      </c>
      <c r="H15" s="59"/>
    </row>
    <row r="16" spans="2:12">
      <c r="B16" s="111" t="s">
        <v>104</v>
      </c>
      <c r="C16" s="112" t="s">
        <v>12</v>
      </c>
      <c r="D16" s="246">
        <v>0</v>
      </c>
      <c r="E16" s="247">
        <v>0</v>
      </c>
      <c r="H16" s="59"/>
    </row>
    <row r="17" spans="2:11" ht="13">
      <c r="B17" s="6" t="s">
        <v>13</v>
      </c>
      <c r="C17" s="93" t="s">
        <v>65</v>
      </c>
      <c r="D17" s="248">
        <v>442004.9</v>
      </c>
      <c r="E17" s="249">
        <f>E18</f>
        <v>324782.77</v>
      </c>
    </row>
    <row r="18" spans="2:11">
      <c r="B18" s="108" t="s">
        <v>4</v>
      </c>
      <c r="C18" s="110" t="s">
        <v>11</v>
      </c>
      <c r="D18" s="246">
        <v>442004.9</v>
      </c>
      <c r="E18" s="247">
        <v>324782.77</v>
      </c>
    </row>
    <row r="19" spans="2:11" ht="15" customHeight="1">
      <c r="B19" s="108" t="s">
        <v>6</v>
      </c>
      <c r="C19" s="110" t="s">
        <v>105</v>
      </c>
      <c r="D19" s="244">
        <v>0</v>
      </c>
      <c r="E19" s="245">
        <v>0</v>
      </c>
    </row>
    <row r="20" spans="2:11" ht="13.5" customHeight="1" thickBot="1">
      <c r="B20" s="113" t="s">
        <v>8</v>
      </c>
      <c r="C20" s="114" t="s">
        <v>14</v>
      </c>
      <c r="D20" s="250">
        <v>0</v>
      </c>
      <c r="E20" s="251">
        <v>0</v>
      </c>
    </row>
    <row r="21" spans="2:11" ht="13.5" thickBot="1">
      <c r="B21" s="356" t="s">
        <v>107</v>
      </c>
      <c r="C21" s="357"/>
      <c r="D21" s="252">
        <v>300415689.72999996</v>
      </c>
      <c r="E21" s="211">
        <f>E11-E17</f>
        <v>287793828.35000002</v>
      </c>
      <c r="F21" s="62"/>
      <c r="G21" s="62"/>
      <c r="H21" s="103"/>
      <c r="J21" s="137"/>
      <c r="K21" s="103"/>
    </row>
    <row r="22" spans="2:11">
      <c r="B22" s="2"/>
      <c r="C22" s="5"/>
      <c r="D22" s="197"/>
      <c r="E22" s="197"/>
      <c r="G22" s="59"/>
    </row>
    <row r="23" spans="2:11" ht="13.5">
      <c r="B23" s="349" t="s">
        <v>101</v>
      </c>
      <c r="C23" s="358"/>
      <c r="D23" s="358"/>
      <c r="E23" s="358"/>
      <c r="G23" s="59"/>
    </row>
    <row r="24" spans="2:11" ht="16.5" customHeight="1" thickBot="1">
      <c r="B24" s="348" t="s">
        <v>102</v>
      </c>
      <c r="C24" s="359"/>
      <c r="D24" s="359"/>
      <c r="E24" s="359"/>
    </row>
    <row r="25" spans="2:11" ht="13.5" thickBot="1">
      <c r="B25" s="66"/>
      <c r="C25" s="115" t="s">
        <v>2</v>
      </c>
      <c r="D25" s="183" t="s">
        <v>199</v>
      </c>
      <c r="E25" s="253" t="s">
        <v>206</v>
      </c>
    </row>
    <row r="26" spans="2:11" ht="13">
      <c r="B26" s="72" t="s">
        <v>15</v>
      </c>
      <c r="C26" s="73" t="s">
        <v>16</v>
      </c>
      <c r="D26" s="199">
        <v>236497445.68000001</v>
      </c>
      <c r="E26" s="200">
        <v>300415689.72999996</v>
      </c>
    </row>
    <row r="27" spans="2:11" ht="13">
      <c r="B27" s="6" t="s">
        <v>17</v>
      </c>
      <c r="C27" s="7" t="s">
        <v>108</v>
      </c>
      <c r="D27" s="201">
        <v>-13184478.059999999</v>
      </c>
      <c r="E27" s="202">
        <v>-6742740.0900000073</v>
      </c>
      <c r="F27" s="59"/>
      <c r="G27" s="59"/>
      <c r="H27" s="147"/>
      <c r="I27" s="147"/>
      <c r="J27" s="101"/>
    </row>
    <row r="28" spans="2:11" ht="13">
      <c r="B28" s="6" t="s">
        <v>18</v>
      </c>
      <c r="C28" s="7" t="s">
        <v>19</v>
      </c>
      <c r="D28" s="201">
        <v>21803012.27</v>
      </c>
      <c r="E28" s="203">
        <v>21574841.879999992</v>
      </c>
      <c r="F28" s="59"/>
      <c r="G28" s="59"/>
      <c r="H28" s="147"/>
      <c r="I28" s="147"/>
      <c r="J28" s="101"/>
    </row>
    <row r="29" spans="2:11">
      <c r="B29" s="116" t="s">
        <v>4</v>
      </c>
      <c r="C29" s="109" t="s">
        <v>20</v>
      </c>
      <c r="D29" s="204">
        <v>20667202.23</v>
      </c>
      <c r="E29" s="205">
        <v>21283315.960000001</v>
      </c>
      <c r="F29" s="59"/>
      <c r="G29" s="59"/>
      <c r="H29" s="147"/>
      <c r="I29" s="147"/>
      <c r="J29" s="101"/>
    </row>
    <row r="30" spans="2:11">
      <c r="B30" s="116" t="s">
        <v>6</v>
      </c>
      <c r="C30" s="109" t="s">
        <v>21</v>
      </c>
      <c r="D30" s="204">
        <v>0</v>
      </c>
      <c r="E30" s="205">
        <v>35478.939999999995</v>
      </c>
      <c r="F30" s="59"/>
      <c r="G30" s="59"/>
      <c r="H30" s="147"/>
      <c r="I30" s="147"/>
      <c r="J30" s="101"/>
    </row>
    <row r="31" spans="2:11">
      <c r="B31" s="116" t="s">
        <v>8</v>
      </c>
      <c r="C31" s="109" t="s">
        <v>22</v>
      </c>
      <c r="D31" s="204">
        <v>1135810.04</v>
      </c>
      <c r="E31" s="205">
        <v>256046.97999999329</v>
      </c>
      <c r="F31" s="59"/>
      <c r="G31" s="59"/>
      <c r="H31" s="147"/>
      <c r="I31" s="147"/>
      <c r="J31" s="101"/>
    </row>
    <row r="32" spans="2:11" ht="13">
      <c r="B32" s="70" t="s">
        <v>23</v>
      </c>
      <c r="C32" s="8" t="s">
        <v>24</v>
      </c>
      <c r="D32" s="201">
        <v>34987490.329999998</v>
      </c>
      <c r="E32" s="203">
        <v>28317581.969999999</v>
      </c>
      <c r="F32" s="59"/>
      <c r="G32" s="59"/>
      <c r="H32" s="147"/>
      <c r="I32" s="147"/>
      <c r="J32" s="101"/>
    </row>
    <row r="33" spans="2:10">
      <c r="B33" s="116" t="s">
        <v>4</v>
      </c>
      <c r="C33" s="109" t="s">
        <v>25</v>
      </c>
      <c r="D33" s="204">
        <v>28443214.579999998</v>
      </c>
      <c r="E33" s="205">
        <v>19973636.129999999</v>
      </c>
      <c r="F33" s="59"/>
      <c r="G33" s="59"/>
      <c r="H33" s="147"/>
      <c r="I33" s="147"/>
      <c r="J33" s="101"/>
    </row>
    <row r="34" spans="2:10">
      <c r="B34" s="116" t="s">
        <v>6</v>
      </c>
      <c r="C34" s="109" t="s">
        <v>26</v>
      </c>
      <c r="D34" s="204">
        <v>497538.03</v>
      </c>
      <c r="E34" s="205">
        <v>1851395.8</v>
      </c>
      <c r="F34" s="59"/>
      <c r="G34" s="59"/>
      <c r="H34" s="147"/>
      <c r="I34" s="147"/>
      <c r="J34" s="101"/>
    </row>
    <row r="35" spans="2:10">
      <c r="B35" s="116" t="s">
        <v>8</v>
      </c>
      <c r="C35" s="109" t="s">
        <v>27</v>
      </c>
      <c r="D35" s="204">
        <v>5473429.6200000001</v>
      </c>
      <c r="E35" s="205">
        <v>5709767.7800000003</v>
      </c>
      <c r="F35" s="59"/>
      <c r="G35" s="59"/>
      <c r="H35" s="147"/>
      <c r="I35" s="147"/>
      <c r="J35" s="101"/>
    </row>
    <row r="36" spans="2:10">
      <c r="B36" s="116" t="s">
        <v>9</v>
      </c>
      <c r="C36" s="109" t="s">
        <v>28</v>
      </c>
      <c r="D36" s="204">
        <v>0</v>
      </c>
      <c r="E36" s="205">
        <v>0</v>
      </c>
      <c r="F36" s="59"/>
      <c r="G36" s="59"/>
      <c r="H36" s="147"/>
      <c r="I36" s="147"/>
      <c r="J36" s="101"/>
    </row>
    <row r="37" spans="2:10" ht="25">
      <c r="B37" s="116" t="s">
        <v>29</v>
      </c>
      <c r="C37" s="109" t="s">
        <v>30</v>
      </c>
      <c r="D37" s="204">
        <v>0</v>
      </c>
      <c r="E37" s="205">
        <v>0</v>
      </c>
      <c r="F37" s="59"/>
      <c r="G37" s="59"/>
      <c r="H37" s="147"/>
      <c r="I37" s="147"/>
      <c r="J37" s="101"/>
    </row>
    <row r="38" spans="2:10">
      <c r="B38" s="116" t="s">
        <v>31</v>
      </c>
      <c r="C38" s="109" t="s">
        <v>32</v>
      </c>
      <c r="D38" s="204">
        <v>0</v>
      </c>
      <c r="E38" s="205">
        <v>0</v>
      </c>
      <c r="F38" s="59"/>
      <c r="G38" s="59"/>
      <c r="H38" s="147"/>
      <c r="I38" s="147"/>
      <c r="J38" s="101"/>
    </row>
    <row r="39" spans="2:10">
      <c r="B39" s="117" t="s">
        <v>33</v>
      </c>
      <c r="C39" s="118" t="s">
        <v>34</v>
      </c>
      <c r="D39" s="206">
        <v>573308.1</v>
      </c>
      <c r="E39" s="207">
        <v>782782.26</v>
      </c>
      <c r="F39" s="59"/>
      <c r="G39" s="59"/>
      <c r="H39" s="147"/>
      <c r="I39" s="147"/>
      <c r="J39" s="101"/>
    </row>
    <row r="40" spans="2:10" ht="13.5" thickBot="1">
      <c r="B40" s="74" t="s">
        <v>35</v>
      </c>
      <c r="C40" s="75" t="s">
        <v>36</v>
      </c>
      <c r="D40" s="208">
        <v>77102722.109999999</v>
      </c>
      <c r="E40" s="209">
        <v>-5879121.29</v>
      </c>
    </row>
    <row r="41" spans="2:10" ht="13.5" thickBot="1">
      <c r="B41" s="76" t="s">
        <v>37</v>
      </c>
      <c r="C41" s="77" t="s">
        <v>38</v>
      </c>
      <c r="D41" s="210">
        <v>300415689.73000002</v>
      </c>
      <c r="E41" s="211">
        <v>287793828.34999996</v>
      </c>
      <c r="F41" s="62"/>
      <c r="G41" s="54"/>
    </row>
    <row r="42" spans="2:10" ht="13">
      <c r="B42" s="71"/>
      <c r="C42" s="71"/>
      <c r="D42" s="105"/>
      <c r="E42" s="105"/>
      <c r="F42" s="62"/>
    </row>
    <row r="43" spans="2:10" ht="13.5">
      <c r="B43" s="349" t="s">
        <v>60</v>
      </c>
      <c r="C43" s="350"/>
      <c r="D43" s="350"/>
      <c r="E43" s="350"/>
    </row>
    <row r="44" spans="2:10" ht="15.75" customHeight="1" thickBot="1">
      <c r="B44" s="348" t="s">
        <v>118</v>
      </c>
      <c r="C44" s="351"/>
      <c r="D44" s="351"/>
      <c r="E44" s="351"/>
    </row>
    <row r="45" spans="2:10" ht="13.5" thickBot="1">
      <c r="B45" s="66"/>
      <c r="C45" s="19" t="s">
        <v>39</v>
      </c>
      <c r="D45" s="183" t="s">
        <v>199</v>
      </c>
      <c r="E45" s="253" t="s">
        <v>206</v>
      </c>
    </row>
    <row r="46" spans="2:10" ht="13">
      <c r="B46" s="10" t="s">
        <v>18</v>
      </c>
      <c r="C46" s="20" t="s">
        <v>109</v>
      </c>
      <c r="D46" s="212"/>
      <c r="E46" s="213"/>
    </row>
    <row r="47" spans="2:10">
      <c r="B47" s="119" t="s">
        <v>4</v>
      </c>
      <c r="C47" s="109" t="s">
        <v>40</v>
      </c>
      <c r="D47" s="262">
        <v>10429495.1403</v>
      </c>
      <c r="E47" s="263">
        <v>9963243.0496411547</v>
      </c>
      <c r="G47" s="100"/>
    </row>
    <row r="48" spans="2:10">
      <c r="B48" s="120" t="s">
        <v>6</v>
      </c>
      <c r="C48" s="118" t="s">
        <v>41</v>
      </c>
      <c r="D48" s="264">
        <v>9963243.0496411547</v>
      </c>
      <c r="E48" s="263">
        <v>9749080.4054634478</v>
      </c>
      <c r="I48" s="125"/>
      <c r="J48" s="125"/>
    </row>
    <row r="49" spans="2:7" ht="13">
      <c r="B49" s="91" t="s">
        <v>23</v>
      </c>
      <c r="C49" s="93" t="s">
        <v>110</v>
      </c>
      <c r="D49" s="265"/>
      <c r="E49" s="266"/>
    </row>
    <row r="50" spans="2:7">
      <c r="B50" s="119" t="s">
        <v>4</v>
      </c>
      <c r="C50" s="109" t="s">
        <v>40</v>
      </c>
      <c r="D50" s="267">
        <v>22.675799999999999</v>
      </c>
      <c r="E50" s="268">
        <v>30.1524</v>
      </c>
      <c r="G50" s="107"/>
    </row>
    <row r="51" spans="2:7">
      <c r="B51" s="119" t="s">
        <v>6</v>
      </c>
      <c r="C51" s="109" t="s">
        <v>111</v>
      </c>
      <c r="D51" s="267">
        <v>22.675800000000002</v>
      </c>
      <c r="E51" s="268">
        <v>28.5656</v>
      </c>
      <c r="G51" s="107"/>
    </row>
    <row r="52" spans="2:7">
      <c r="B52" s="119" t="s">
        <v>8</v>
      </c>
      <c r="C52" s="109" t="s">
        <v>112</v>
      </c>
      <c r="D52" s="267">
        <v>30.452000000000002</v>
      </c>
      <c r="E52" s="268">
        <v>33.840499999999999</v>
      </c>
    </row>
    <row r="53" spans="2:7" ht="12.75" customHeight="1" thickBot="1">
      <c r="B53" s="121" t="s">
        <v>9</v>
      </c>
      <c r="C53" s="122" t="s">
        <v>41</v>
      </c>
      <c r="D53" s="269">
        <v>30.1524</v>
      </c>
      <c r="E53" s="270">
        <v>29.520100000000003</v>
      </c>
    </row>
    <row r="54" spans="2:7">
      <c r="B54" s="85"/>
      <c r="C54" s="86"/>
      <c r="D54" s="222"/>
      <c r="E54" s="222"/>
    </row>
    <row r="55" spans="2:7" ht="13.5">
      <c r="B55" s="349" t="s">
        <v>62</v>
      </c>
      <c r="C55" s="354"/>
      <c r="D55" s="354"/>
      <c r="E55" s="354"/>
    </row>
    <row r="56" spans="2:7" ht="16.5" customHeight="1" thickBot="1">
      <c r="B56" s="348" t="s">
        <v>113</v>
      </c>
      <c r="C56" s="355"/>
      <c r="D56" s="355"/>
      <c r="E56" s="355"/>
    </row>
    <row r="57" spans="2:7" ht="21.5" thickBot="1">
      <c r="B57" s="343" t="s">
        <v>42</v>
      </c>
      <c r="C57" s="344"/>
      <c r="D57" s="223" t="s">
        <v>119</v>
      </c>
      <c r="E57" s="224" t="s">
        <v>114</v>
      </c>
    </row>
    <row r="58" spans="2:7" ht="13">
      <c r="B58" s="14" t="s">
        <v>18</v>
      </c>
      <c r="C58" s="94" t="s">
        <v>43</v>
      </c>
      <c r="D58" s="225">
        <f>D64+D69</f>
        <v>288116315.25</v>
      </c>
      <c r="E58" s="226">
        <f>D58/E21</f>
        <v>1.0011205483517449</v>
      </c>
    </row>
    <row r="59" spans="2:7" ht="25">
      <c r="B59" s="15" t="s">
        <v>4</v>
      </c>
      <c r="C59" s="9" t="s">
        <v>44</v>
      </c>
      <c r="D59" s="227">
        <v>0</v>
      </c>
      <c r="E59" s="228">
        <v>0</v>
      </c>
    </row>
    <row r="60" spans="2:7" ht="25">
      <c r="B60" s="11" t="s">
        <v>6</v>
      </c>
      <c r="C60" s="4" t="s">
        <v>45</v>
      </c>
      <c r="D60" s="229">
        <v>0</v>
      </c>
      <c r="E60" s="230">
        <v>0</v>
      </c>
    </row>
    <row r="61" spans="2:7" ht="13.5" customHeight="1">
      <c r="B61" s="11" t="s">
        <v>8</v>
      </c>
      <c r="C61" s="4" t="s">
        <v>46</v>
      </c>
      <c r="D61" s="229">
        <v>0</v>
      </c>
      <c r="E61" s="230">
        <v>0</v>
      </c>
      <c r="G61" s="59"/>
    </row>
    <row r="62" spans="2:7">
      <c r="B62" s="11" t="s">
        <v>9</v>
      </c>
      <c r="C62" s="4" t="s">
        <v>47</v>
      </c>
      <c r="D62" s="229">
        <v>0</v>
      </c>
      <c r="E62" s="230">
        <v>0</v>
      </c>
      <c r="G62" s="59"/>
    </row>
    <row r="63" spans="2:7">
      <c r="B63" s="11" t="s">
        <v>29</v>
      </c>
      <c r="C63" s="4" t="s">
        <v>48</v>
      </c>
      <c r="D63" s="229">
        <v>0</v>
      </c>
      <c r="E63" s="230">
        <v>0</v>
      </c>
    </row>
    <row r="64" spans="2:7">
      <c r="B64" s="15" t="s">
        <v>31</v>
      </c>
      <c r="C64" s="9" t="s">
        <v>49</v>
      </c>
      <c r="D64" s="227">
        <v>287749538.98000002</v>
      </c>
      <c r="E64" s="228">
        <f>D64/E21</f>
        <v>0.99984610729752643</v>
      </c>
      <c r="G64" s="59"/>
    </row>
    <row r="65" spans="2:5">
      <c r="B65" s="15" t="s">
        <v>33</v>
      </c>
      <c r="C65" s="9" t="s">
        <v>115</v>
      </c>
      <c r="D65" s="227">
        <v>0</v>
      </c>
      <c r="E65" s="228">
        <v>0</v>
      </c>
    </row>
    <row r="66" spans="2:5">
      <c r="B66" s="15" t="s">
        <v>50</v>
      </c>
      <c r="C66" s="9" t="s">
        <v>51</v>
      </c>
      <c r="D66" s="227">
        <v>0</v>
      </c>
      <c r="E66" s="228">
        <v>0</v>
      </c>
    </row>
    <row r="67" spans="2:5">
      <c r="B67" s="11" t="s">
        <v>52</v>
      </c>
      <c r="C67" s="4" t="s">
        <v>53</v>
      </c>
      <c r="D67" s="229">
        <v>0</v>
      </c>
      <c r="E67" s="230">
        <v>0</v>
      </c>
    </row>
    <row r="68" spans="2:5">
      <c r="B68" s="11" t="s">
        <v>54</v>
      </c>
      <c r="C68" s="4" t="s">
        <v>55</v>
      </c>
      <c r="D68" s="229">
        <v>0</v>
      </c>
      <c r="E68" s="230">
        <v>0</v>
      </c>
    </row>
    <row r="69" spans="2:5">
      <c r="B69" s="11" t="s">
        <v>56</v>
      </c>
      <c r="C69" s="4" t="s">
        <v>57</v>
      </c>
      <c r="D69" s="260">
        <v>366776.26999999996</v>
      </c>
      <c r="E69" s="230">
        <f>D69/E21</f>
        <v>1.2744410542186665E-3</v>
      </c>
    </row>
    <row r="70" spans="2:5">
      <c r="B70" s="87" t="s">
        <v>58</v>
      </c>
      <c r="C70" s="88" t="s">
        <v>59</v>
      </c>
      <c r="D70" s="232">
        <v>0</v>
      </c>
      <c r="E70" s="233">
        <v>0</v>
      </c>
    </row>
    <row r="71" spans="2:5" ht="13">
      <c r="B71" s="91" t="s">
        <v>23</v>
      </c>
      <c r="C71" s="8" t="s">
        <v>61</v>
      </c>
      <c r="D71" s="234">
        <f>E13</f>
        <v>909.91</v>
      </c>
      <c r="E71" s="235">
        <f>D71/E21</f>
        <v>3.1616730810968411E-6</v>
      </c>
    </row>
    <row r="72" spans="2:5" ht="13">
      <c r="B72" s="89" t="s">
        <v>60</v>
      </c>
      <c r="C72" s="90" t="s">
        <v>63</v>
      </c>
      <c r="D72" s="236">
        <f>E14</f>
        <v>1385.96</v>
      </c>
      <c r="E72" s="237">
        <f>D72/E21</f>
        <v>4.8158086222560232E-6</v>
      </c>
    </row>
    <row r="73" spans="2:5" ht="13">
      <c r="B73" s="16" t="s">
        <v>62</v>
      </c>
      <c r="C73" s="17" t="s">
        <v>65</v>
      </c>
      <c r="D73" s="238">
        <f>E17</f>
        <v>324782.77</v>
      </c>
      <c r="E73" s="239">
        <f>D73/E21</f>
        <v>1.1285258334484364E-3</v>
      </c>
    </row>
    <row r="74" spans="2:5" ht="13">
      <c r="B74" s="91" t="s">
        <v>64</v>
      </c>
      <c r="C74" s="8" t="s">
        <v>66</v>
      </c>
      <c r="D74" s="234">
        <f>D58+D71+D72-D73</f>
        <v>287793828.35000002</v>
      </c>
      <c r="E74" s="235">
        <f>E58+E71+E72-E73</f>
        <v>0.99999999999999989</v>
      </c>
    </row>
    <row r="75" spans="2:5">
      <c r="B75" s="11" t="s">
        <v>4</v>
      </c>
      <c r="C75" s="4" t="s">
        <v>67</v>
      </c>
      <c r="D75" s="229">
        <f>D74</f>
        <v>287793828.35000002</v>
      </c>
      <c r="E75" s="230">
        <f>E74</f>
        <v>0.99999999999999989</v>
      </c>
    </row>
    <row r="76" spans="2:5">
      <c r="B76" s="11" t="s">
        <v>6</v>
      </c>
      <c r="C76" s="4" t="s">
        <v>116</v>
      </c>
      <c r="D76" s="229">
        <v>0</v>
      </c>
      <c r="E76" s="230">
        <v>0</v>
      </c>
    </row>
    <row r="77" spans="2:5" ht="13" thickBot="1">
      <c r="B77" s="12" t="s">
        <v>8</v>
      </c>
      <c r="C77" s="13" t="s">
        <v>117</v>
      </c>
      <c r="D77" s="240">
        <v>0</v>
      </c>
      <c r="E77" s="241">
        <v>0</v>
      </c>
    </row>
    <row r="78" spans="2:5">
      <c r="B78" s="1"/>
      <c r="C78" s="1"/>
      <c r="D78" s="180"/>
      <c r="E78" s="180"/>
    </row>
    <row r="79" spans="2:5">
      <c r="B79" s="1"/>
      <c r="C79" s="1"/>
      <c r="D79" s="180"/>
      <c r="E79" s="180"/>
    </row>
    <row r="80" spans="2:5">
      <c r="B80" s="1"/>
      <c r="C80" s="1"/>
      <c r="D80" s="180"/>
      <c r="E80" s="180"/>
    </row>
    <row r="81" spans="2:5">
      <c r="B81" s="1"/>
      <c r="C81" s="1"/>
      <c r="D81" s="180"/>
      <c r="E81" s="180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6" right="0.75" top="0.56999999999999995" bottom="0.51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Arkusz30"/>
  <dimension ref="A1:L81"/>
  <sheetViews>
    <sheetView zoomScale="80" zoomScaleNormal="80" workbookViewId="0">
      <selection activeCell="G39" sqref="G39"/>
    </sheetView>
  </sheetViews>
  <sheetFormatPr defaultRowHeight="12.5"/>
  <cols>
    <col min="1" max="1" width="9.1796875" style="18"/>
    <col min="2" max="2" width="5.26953125" style="18" bestFit="1" customWidth="1"/>
    <col min="3" max="3" width="75.453125" style="18" customWidth="1"/>
    <col min="4" max="5" width="17.81640625" style="107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1" max="11" width="12.81640625" customWidth="1"/>
    <col min="12" max="12" width="12.453125" bestFit="1" customWidth="1"/>
  </cols>
  <sheetData>
    <row r="1" spans="2:12">
      <c r="B1" s="1"/>
      <c r="C1" s="1"/>
      <c r="D1" s="180"/>
      <c r="E1" s="180"/>
    </row>
    <row r="2" spans="2:12" ht="15.5">
      <c r="B2" s="345" t="s">
        <v>0</v>
      </c>
      <c r="C2" s="345"/>
      <c r="D2" s="345"/>
      <c r="E2" s="345"/>
      <c r="H2" s="64"/>
      <c r="I2" s="64"/>
      <c r="J2" s="60"/>
      <c r="L2" s="59"/>
    </row>
    <row r="3" spans="2:12" ht="15.5">
      <c r="B3" s="345" t="s">
        <v>205</v>
      </c>
      <c r="C3" s="345"/>
      <c r="D3" s="345"/>
      <c r="E3" s="345"/>
      <c r="H3" s="64"/>
      <c r="I3" s="64"/>
      <c r="J3" s="60"/>
    </row>
    <row r="4" spans="2:12" ht="14">
      <c r="B4" s="65"/>
      <c r="C4" s="65"/>
      <c r="D4" s="181"/>
      <c r="E4" s="181"/>
      <c r="J4" s="60"/>
    </row>
    <row r="5" spans="2:12" ht="21" customHeight="1">
      <c r="B5" s="346" t="s">
        <v>1</v>
      </c>
      <c r="C5" s="346"/>
      <c r="D5" s="346"/>
      <c r="E5" s="346"/>
    </row>
    <row r="6" spans="2:12" ht="14">
      <c r="B6" s="347" t="s">
        <v>97</v>
      </c>
      <c r="C6" s="347"/>
      <c r="D6" s="347"/>
      <c r="E6" s="347"/>
    </row>
    <row r="7" spans="2:12" ht="14">
      <c r="B7" s="67"/>
      <c r="C7" s="67"/>
      <c r="D7" s="182"/>
      <c r="E7" s="182"/>
    </row>
    <row r="8" spans="2:12" ht="13.5">
      <c r="B8" s="349" t="s">
        <v>18</v>
      </c>
      <c r="C8" s="354"/>
      <c r="D8" s="354"/>
      <c r="E8" s="354"/>
    </row>
    <row r="9" spans="2:12" ht="16" thickBot="1">
      <c r="B9" s="348" t="s">
        <v>100</v>
      </c>
      <c r="C9" s="348"/>
      <c r="D9" s="348"/>
      <c r="E9" s="348"/>
    </row>
    <row r="10" spans="2:12" ht="13.5" thickBot="1">
      <c r="B10" s="66"/>
      <c r="C10" s="134" t="s">
        <v>2</v>
      </c>
      <c r="D10" s="282" t="s">
        <v>199</v>
      </c>
      <c r="E10" s="253" t="s">
        <v>206</v>
      </c>
    </row>
    <row r="11" spans="2:12" ht="13">
      <c r="B11" s="68" t="s">
        <v>3</v>
      </c>
      <c r="C11" s="20" t="s">
        <v>106</v>
      </c>
      <c r="D11" s="242">
        <v>3154614.39</v>
      </c>
      <c r="E11" s="243">
        <f>SUM(E12:E14)</f>
        <v>2948948.29</v>
      </c>
    </row>
    <row r="12" spans="2:12">
      <c r="B12" s="108" t="s">
        <v>4</v>
      </c>
      <c r="C12" s="144" t="s">
        <v>5</v>
      </c>
      <c r="D12" s="244">
        <v>3141601.91</v>
      </c>
      <c r="E12" s="245">
        <v>2942030.65</v>
      </c>
      <c r="G12" s="54"/>
      <c r="H12" s="59"/>
    </row>
    <row r="13" spans="2:12">
      <c r="B13" s="108" t="s">
        <v>6</v>
      </c>
      <c r="C13" s="144" t="s">
        <v>7</v>
      </c>
      <c r="D13" s="244">
        <v>8227.14</v>
      </c>
      <c r="E13" s="245">
        <v>6917.64</v>
      </c>
      <c r="H13" s="59"/>
    </row>
    <row r="14" spans="2:12">
      <c r="B14" s="108" t="s">
        <v>8</v>
      </c>
      <c r="C14" s="144" t="s">
        <v>10</v>
      </c>
      <c r="D14" s="244">
        <v>4785.34</v>
      </c>
      <c r="E14" s="245">
        <f>E15</f>
        <v>0</v>
      </c>
      <c r="G14" s="54"/>
      <c r="H14" s="59"/>
    </row>
    <row r="15" spans="2:12">
      <c r="B15" s="108" t="s">
        <v>103</v>
      </c>
      <c r="C15" s="144" t="s">
        <v>11</v>
      </c>
      <c r="D15" s="244">
        <v>4785.34</v>
      </c>
      <c r="E15" s="245">
        <v>0</v>
      </c>
      <c r="H15" s="59"/>
    </row>
    <row r="16" spans="2:12">
      <c r="B16" s="111" t="s">
        <v>104</v>
      </c>
      <c r="C16" s="145" t="s">
        <v>12</v>
      </c>
      <c r="D16" s="246">
        <v>0</v>
      </c>
      <c r="E16" s="247">
        <v>0</v>
      </c>
      <c r="H16" s="59"/>
    </row>
    <row r="17" spans="2:11" ht="13">
      <c r="B17" s="6" t="s">
        <v>13</v>
      </c>
      <c r="C17" s="130" t="s">
        <v>65</v>
      </c>
      <c r="D17" s="248">
        <v>5372.73</v>
      </c>
      <c r="E17" s="249">
        <f>E18</f>
        <v>4859.68</v>
      </c>
      <c r="H17" s="59"/>
    </row>
    <row r="18" spans="2:11">
      <c r="B18" s="108" t="s">
        <v>4</v>
      </c>
      <c r="C18" s="144" t="s">
        <v>11</v>
      </c>
      <c r="D18" s="246">
        <v>5372.73</v>
      </c>
      <c r="E18" s="247">
        <v>4859.68</v>
      </c>
    </row>
    <row r="19" spans="2:11" ht="15" customHeight="1">
      <c r="B19" s="108" t="s">
        <v>6</v>
      </c>
      <c r="C19" s="144" t="s">
        <v>105</v>
      </c>
      <c r="D19" s="244">
        <v>0</v>
      </c>
      <c r="E19" s="245">
        <v>0</v>
      </c>
    </row>
    <row r="20" spans="2:11" ht="13" thickBot="1">
      <c r="B20" s="113" t="s">
        <v>8</v>
      </c>
      <c r="C20" s="114" t="s">
        <v>14</v>
      </c>
      <c r="D20" s="250">
        <v>0</v>
      </c>
      <c r="E20" s="251">
        <v>0</v>
      </c>
    </row>
    <row r="21" spans="2:11" ht="13.5" thickBot="1">
      <c r="B21" s="356" t="s">
        <v>107</v>
      </c>
      <c r="C21" s="357"/>
      <c r="D21" s="252">
        <v>3149241.66</v>
      </c>
      <c r="E21" s="211">
        <f>E11-E17</f>
        <v>2944088.61</v>
      </c>
      <c r="F21" s="62"/>
      <c r="G21" s="62"/>
      <c r="H21" s="103"/>
      <c r="J21" s="137"/>
      <c r="K21" s="103"/>
    </row>
    <row r="22" spans="2:11">
      <c r="B22" s="2"/>
      <c r="C22" s="5"/>
      <c r="D22" s="197"/>
      <c r="E22" s="197"/>
      <c r="G22" s="59"/>
    </row>
    <row r="23" spans="2:11" ht="13.5">
      <c r="B23" s="349" t="s">
        <v>101</v>
      </c>
      <c r="C23" s="358"/>
      <c r="D23" s="358"/>
      <c r="E23" s="358"/>
      <c r="G23" s="59"/>
    </row>
    <row r="24" spans="2:11" ht="15.75" customHeight="1" thickBot="1">
      <c r="B24" s="348" t="s">
        <v>102</v>
      </c>
      <c r="C24" s="359"/>
      <c r="D24" s="359"/>
      <c r="E24" s="359"/>
    </row>
    <row r="25" spans="2:11" ht="13.5" thickBot="1">
      <c r="B25" s="66"/>
      <c r="C25" s="115" t="s">
        <v>2</v>
      </c>
      <c r="D25" s="282" t="s">
        <v>199</v>
      </c>
      <c r="E25" s="253" t="s">
        <v>206</v>
      </c>
    </row>
    <row r="26" spans="2:11" ht="13">
      <c r="B26" s="72" t="s">
        <v>15</v>
      </c>
      <c r="C26" s="73" t="s">
        <v>16</v>
      </c>
      <c r="D26" s="199">
        <v>5870870.6699999999</v>
      </c>
      <c r="E26" s="200">
        <v>3149241.66</v>
      </c>
      <c r="G26" s="60"/>
    </row>
    <row r="27" spans="2:11" ht="13">
      <c r="B27" s="6" t="s">
        <v>17</v>
      </c>
      <c r="C27" s="7" t="s">
        <v>108</v>
      </c>
      <c r="D27" s="201">
        <v>-3141914.78</v>
      </c>
      <c r="E27" s="202">
        <v>-281851.2</v>
      </c>
      <c r="F27" s="59"/>
      <c r="G27" s="148"/>
      <c r="H27" s="147"/>
      <c r="I27" s="59"/>
      <c r="J27" s="60"/>
    </row>
    <row r="28" spans="2:11" ht="13">
      <c r="B28" s="6" t="s">
        <v>18</v>
      </c>
      <c r="C28" s="7" t="s">
        <v>19</v>
      </c>
      <c r="D28" s="201">
        <v>111.62</v>
      </c>
      <c r="E28" s="203">
        <v>9725.73</v>
      </c>
      <c r="F28" s="59"/>
      <c r="G28" s="147"/>
      <c r="H28" s="147"/>
      <c r="I28" s="59"/>
      <c r="J28" s="60"/>
    </row>
    <row r="29" spans="2:11" ht="13">
      <c r="B29" s="116" t="s">
        <v>4</v>
      </c>
      <c r="C29" s="109" t="s">
        <v>20</v>
      </c>
      <c r="D29" s="204">
        <v>111.62</v>
      </c>
      <c r="E29" s="205">
        <v>0</v>
      </c>
      <c r="F29" s="59"/>
      <c r="G29" s="147"/>
      <c r="H29" s="147"/>
      <c r="I29" s="59"/>
      <c r="J29" s="60"/>
    </row>
    <row r="30" spans="2:11" ht="13">
      <c r="B30" s="116" t="s">
        <v>6</v>
      </c>
      <c r="C30" s="109" t="s">
        <v>21</v>
      </c>
      <c r="D30" s="204">
        <v>0</v>
      </c>
      <c r="E30" s="205">
        <v>0</v>
      </c>
      <c r="F30" s="59"/>
      <c r="G30" s="147"/>
      <c r="H30" s="147"/>
      <c r="I30" s="59"/>
      <c r="J30" s="60"/>
    </row>
    <row r="31" spans="2:11" ht="13">
      <c r="B31" s="116" t="s">
        <v>8</v>
      </c>
      <c r="C31" s="109" t="s">
        <v>22</v>
      </c>
      <c r="D31" s="204">
        <v>0</v>
      </c>
      <c r="E31" s="205">
        <v>9725.73</v>
      </c>
      <c r="F31" s="59"/>
      <c r="G31" s="147"/>
      <c r="H31" s="147"/>
      <c r="I31" s="59"/>
      <c r="J31" s="60"/>
    </row>
    <row r="32" spans="2:11" ht="13">
      <c r="B32" s="70" t="s">
        <v>23</v>
      </c>
      <c r="C32" s="8" t="s">
        <v>24</v>
      </c>
      <c r="D32" s="201">
        <v>3142026.4</v>
      </c>
      <c r="E32" s="203">
        <v>291576.93</v>
      </c>
      <c r="F32" s="59"/>
      <c r="G32" s="148"/>
      <c r="H32" s="147"/>
      <c r="I32" s="59"/>
      <c r="J32" s="60"/>
    </row>
    <row r="33" spans="2:10" ht="13">
      <c r="B33" s="116" t="s">
        <v>4</v>
      </c>
      <c r="C33" s="109" t="s">
        <v>25</v>
      </c>
      <c r="D33" s="204">
        <v>3039162.87</v>
      </c>
      <c r="E33" s="205">
        <v>216188.68</v>
      </c>
      <c r="F33" s="59"/>
      <c r="G33" s="147"/>
      <c r="H33" s="147"/>
      <c r="I33" s="59"/>
      <c r="J33" s="60"/>
    </row>
    <row r="34" spans="2:10" ht="13">
      <c r="B34" s="116" t="s">
        <v>6</v>
      </c>
      <c r="C34" s="109" t="s">
        <v>26</v>
      </c>
      <c r="D34" s="204">
        <v>78295.13</v>
      </c>
      <c r="E34" s="205">
        <v>62906.59</v>
      </c>
      <c r="F34" s="59"/>
      <c r="G34" s="147"/>
      <c r="H34" s="147"/>
      <c r="I34" s="59"/>
      <c r="J34" s="60"/>
    </row>
    <row r="35" spans="2:10" ht="13">
      <c r="B35" s="116" t="s">
        <v>8</v>
      </c>
      <c r="C35" s="109" t="s">
        <v>27</v>
      </c>
      <c r="D35" s="204">
        <v>14908.84</v>
      </c>
      <c r="E35" s="205">
        <v>12481.66</v>
      </c>
      <c r="F35" s="59"/>
      <c r="G35" s="147"/>
      <c r="H35" s="147"/>
      <c r="I35" s="59"/>
      <c r="J35" s="60"/>
    </row>
    <row r="36" spans="2:10" ht="13">
      <c r="B36" s="116" t="s">
        <v>9</v>
      </c>
      <c r="C36" s="109" t="s">
        <v>28</v>
      </c>
      <c r="D36" s="204">
        <v>0</v>
      </c>
      <c r="E36" s="205">
        <v>0</v>
      </c>
      <c r="F36" s="59"/>
      <c r="G36" s="147"/>
      <c r="H36" s="147"/>
      <c r="I36" s="59"/>
      <c r="J36" s="60"/>
    </row>
    <row r="37" spans="2:10" ht="25.5">
      <c r="B37" s="116" t="s">
        <v>29</v>
      </c>
      <c r="C37" s="109" t="s">
        <v>30</v>
      </c>
      <c r="D37" s="204">
        <v>0</v>
      </c>
      <c r="E37" s="205">
        <v>0</v>
      </c>
      <c r="F37" s="59"/>
      <c r="G37" s="147"/>
      <c r="H37" s="147"/>
      <c r="I37" s="59"/>
      <c r="J37" s="60"/>
    </row>
    <row r="38" spans="2:10" ht="13">
      <c r="B38" s="116" t="s">
        <v>31</v>
      </c>
      <c r="C38" s="109" t="s">
        <v>32</v>
      </c>
      <c r="D38" s="204">
        <v>0</v>
      </c>
      <c r="E38" s="205">
        <v>0</v>
      </c>
      <c r="F38" s="59"/>
      <c r="G38" s="147"/>
      <c r="H38" s="147"/>
      <c r="I38" s="59"/>
      <c r="J38" s="60"/>
    </row>
    <row r="39" spans="2:10" ht="13">
      <c r="B39" s="117" t="s">
        <v>33</v>
      </c>
      <c r="C39" s="118" t="s">
        <v>34</v>
      </c>
      <c r="D39" s="206">
        <v>9659.56</v>
      </c>
      <c r="E39" s="207">
        <v>0</v>
      </c>
      <c r="F39" s="59"/>
      <c r="G39" s="147"/>
      <c r="H39" s="147"/>
      <c r="I39" s="59"/>
      <c r="J39" s="60"/>
    </row>
    <row r="40" spans="2:10" ht="13.5" thickBot="1">
      <c r="B40" s="74" t="s">
        <v>35</v>
      </c>
      <c r="C40" s="75" t="s">
        <v>36</v>
      </c>
      <c r="D40" s="208">
        <v>420285.77</v>
      </c>
      <c r="E40" s="209">
        <v>76698.149999999994</v>
      </c>
      <c r="G40" s="60"/>
    </row>
    <row r="41" spans="2:10" ht="13.5" thickBot="1">
      <c r="B41" s="76" t="s">
        <v>37</v>
      </c>
      <c r="C41" s="77" t="s">
        <v>38</v>
      </c>
      <c r="D41" s="210">
        <v>3149241.66</v>
      </c>
      <c r="E41" s="211">
        <v>2944088.61</v>
      </c>
      <c r="F41" s="62"/>
      <c r="G41" s="60"/>
      <c r="H41" s="59"/>
      <c r="I41" s="59"/>
      <c r="J41" s="59"/>
    </row>
    <row r="42" spans="2:10" ht="13">
      <c r="B42" s="71"/>
      <c r="C42" s="71"/>
      <c r="D42" s="105"/>
      <c r="E42" s="105"/>
      <c r="F42" s="62"/>
      <c r="G42" s="54"/>
    </row>
    <row r="43" spans="2:10" ht="13.5">
      <c r="B43" s="349" t="s">
        <v>60</v>
      </c>
      <c r="C43" s="350"/>
      <c r="D43" s="350"/>
      <c r="E43" s="350"/>
      <c r="G43" s="59"/>
    </row>
    <row r="44" spans="2:10" ht="18" customHeight="1" thickBot="1">
      <c r="B44" s="348" t="s">
        <v>118</v>
      </c>
      <c r="C44" s="351"/>
      <c r="D44" s="351"/>
      <c r="E44" s="351"/>
      <c r="G44" s="59"/>
    </row>
    <row r="45" spans="2:10" ht="13.5" thickBot="1">
      <c r="B45" s="66"/>
      <c r="C45" s="19" t="s">
        <v>39</v>
      </c>
      <c r="D45" s="282" t="s">
        <v>199</v>
      </c>
      <c r="E45" s="253" t="s">
        <v>206</v>
      </c>
      <c r="G45" s="59"/>
    </row>
    <row r="46" spans="2:10" ht="13">
      <c r="B46" s="10" t="s">
        <v>18</v>
      </c>
      <c r="C46" s="20" t="s">
        <v>109</v>
      </c>
      <c r="D46" s="212"/>
      <c r="E46" s="213"/>
      <c r="G46" s="59"/>
    </row>
    <row r="47" spans="2:10">
      <c r="B47" s="119" t="s">
        <v>4</v>
      </c>
      <c r="C47" s="109" t="s">
        <v>40</v>
      </c>
      <c r="D47" s="214">
        <v>595753.82068500004</v>
      </c>
      <c r="E47" s="215">
        <v>290660.57676883979</v>
      </c>
      <c r="G47" s="59"/>
    </row>
    <row r="48" spans="2:10">
      <c r="B48" s="120" t="s">
        <v>6</v>
      </c>
      <c r="C48" s="118" t="s">
        <v>41</v>
      </c>
      <c r="D48" s="214">
        <v>290660.57676883979</v>
      </c>
      <c r="E48" s="215">
        <v>264930.76464299997</v>
      </c>
      <c r="G48" s="59"/>
    </row>
    <row r="49" spans="2:7" ht="13">
      <c r="B49" s="91" t="s">
        <v>23</v>
      </c>
      <c r="C49" s="93" t="s">
        <v>110</v>
      </c>
      <c r="D49" s="217"/>
      <c r="E49" s="218"/>
    </row>
    <row r="50" spans="2:7">
      <c r="B50" s="119" t="s">
        <v>4</v>
      </c>
      <c r="C50" s="109" t="s">
        <v>40</v>
      </c>
      <c r="D50" s="214">
        <v>9.8545250000000006</v>
      </c>
      <c r="E50" s="289">
        <v>10.8347739999999</v>
      </c>
      <c r="G50" s="107"/>
    </row>
    <row r="51" spans="2:7">
      <c r="B51" s="119" t="s">
        <v>6</v>
      </c>
      <c r="C51" s="109" t="s">
        <v>111</v>
      </c>
      <c r="D51" s="214">
        <v>9.8545250000000006</v>
      </c>
      <c r="E51" s="255">
        <v>10.725239</v>
      </c>
      <c r="G51" s="107"/>
    </row>
    <row r="52" spans="2:7" ht="12.75" customHeight="1">
      <c r="B52" s="119" t="s">
        <v>8</v>
      </c>
      <c r="C52" s="109" t="s">
        <v>112</v>
      </c>
      <c r="D52" s="214">
        <v>10.855623999999999</v>
      </c>
      <c r="E52" s="255">
        <v>11.2804</v>
      </c>
    </row>
    <row r="53" spans="2:7" ht="13" thickBot="1">
      <c r="B53" s="121" t="s">
        <v>9</v>
      </c>
      <c r="C53" s="122" t="s">
        <v>41</v>
      </c>
      <c r="D53" s="220">
        <v>10.8347739999999</v>
      </c>
      <c r="E53" s="221">
        <v>11.112672</v>
      </c>
    </row>
    <row r="54" spans="2:7">
      <c r="B54" s="85"/>
      <c r="C54" s="86"/>
      <c r="D54" s="222"/>
      <c r="E54" s="222"/>
    </row>
    <row r="55" spans="2:7" ht="13.5">
      <c r="B55" s="349" t="s">
        <v>62</v>
      </c>
      <c r="C55" s="354"/>
      <c r="D55" s="354"/>
      <c r="E55" s="354"/>
    </row>
    <row r="56" spans="2:7" ht="15.75" customHeight="1" thickBot="1">
      <c r="B56" s="348" t="s">
        <v>113</v>
      </c>
      <c r="C56" s="355"/>
      <c r="D56" s="355"/>
      <c r="E56" s="355"/>
    </row>
    <row r="57" spans="2:7" ht="21.5" thickBot="1">
      <c r="B57" s="343" t="s">
        <v>42</v>
      </c>
      <c r="C57" s="344"/>
      <c r="D57" s="223" t="s">
        <v>119</v>
      </c>
      <c r="E57" s="224" t="s">
        <v>114</v>
      </c>
    </row>
    <row r="58" spans="2:7" ht="13">
      <c r="B58" s="14" t="s">
        <v>18</v>
      </c>
      <c r="C58" s="94" t="s">
        <v>43</v>
      </c>
      <c r="D58" s="225">
        <f>D64+D69</f>
        <v>2942030.65</v>
      </c>
      <c r="E58" s="226">
        <f>D58/E21</f>
        <v>0.99930098571319836</v>
      </c>
    </row>
    <row r="59" spans="2:7" ht="25">
      <c r="B59" s="120" t="s">
        <v>4</v>
      </c>
      <c r="C59" s="118" t="s">
        <v>44</v>
      </c>
      <c r="D59" s="227">
        <v>0</v>
      </c>
      <c r="E59" s="228">
        <v>0</v>
      </c>
    </row>
    <row r="60" spans="2:7" ht="24" customHeight="1">
      <c r="B60" s="119" t="s">
        <v>6</v>
      </c>
      <c r="C60" s="109" t="s">
        <v>45</v>
      </c>
      <c r="D60" s="229">
        <v>0</v>
      </c>
      <c r="E60" s="230">
        <v>0</v>
      </c>
    </row>
    <row r="61" spans="2:7">
      <c r="B61" s="119" t="s">
        <v>8</v>
      </c>
      <c r="C61" s="109" t="s">
        <v>46</v>
      </c>
      <c r="D61" s="229">
        <v>0</v>
      </c>
      <c r="E61" s="230">
        <v>0</v>
      </c>
    </row>
    <row r="62" spans="2:7">
      <c r="B62" s="119" t="s">
        <v>9</v>
      </c>
      <c r="C62" s="109" t="s">
        <v>47</v>
      </c>
      <c r="D62" s="229">
        <v>0</v>
      </c>
      <c r="E62" s="230">
        <v>0</v>
      </c>
    </row>
    <row r="63" spans="2:7">
      <c r="B63" s="119" t="s">
        <v>29</v>
      </c>
      <c r="C63" s="109" t="s">
        <v>48</v>
      </c>
      <c r="D63" s="229">
        <v>0</v>
      </c>
      <c r="E63" s="230">
        <v>0</v>
      </c>
    </row>
    <row r="64" spans="2:7">
      <c r="B64" s="120" t="s">
        <v>31</v>
      </c>
      <c r="C64" s="118" t="s">
        <v>49</v>
      </c>
      <c r="D64" s="304">
        <f>E12</f>
        <v>2942030.65</v>
      </c>
      <c r="E64" s="305">
        <f>D64/E21</f>
        <v>0.99930098571319836</v>
      </c>
    </row>
    <row r="65" spans="2:7">
      <c r="B65" s="120" t="s">
        <v>33</v>
      </c>
      <c r="C65" s="118" t="s">
        <v>115</v>
      </c>
      <c r="D65" s="227">
        <v>0</v>
      </c>
      <c r="E65" s="228">
        <v>0</v>
      </c>
    </row>
    <row r="66" spans="2:7">
      <c r="B66" s="120" t="s">
        <v>50</v>
      </c>
      <c r="C66" s="118" t="s">
        <v>51</v>
      </c>
      <c r="D66" s="227">
        <v>0</v>
      </c>
      <c r="E66" s="228">
        <v>0</v>
      </c>
      <c r="G66" s="59"/>
    </row>
    <row r="67" spans="2:7">
      <c r="B67" s="119" t="s">
        <v>52</v>
      </c>
      <c r="C67" s="109" t="s">
        <v>53</v>
      </c>
      <c r="D67" s="229">
        <v>0</v>
      </c>
      <c r="E67" s="230">
        <v>0</v>
      </c>
    </row>
    <row r="68" spans="2:7">
      <c r="B68" s="119" t="s">
        <v>54</v>
      </c>
      <c r="C68" s="109" t="s">
        <v>55</v>
      </c>
      <c r="D68" s="229">
        <v>0</v>
      </c>
      <c r="E68" s="230">
        <v>0</v>
      </c>
    </row>
    <row r="69" spans="2:7" ht="14.5">
      <c r="B69" s="119" t="s">
        <v>56</v>
      </c>
      <c r="C69" s="109" t="s">
        <v>57</v>
      </c>
      <c r="D69" s="303">
        <v>0</v>
      </c>
      <c r="E69" s="230">
        <f>D69/E21</f>
        <v>0</v>
      </c>
    </row>
    <row r="70" spans="2:7">
      <c r="B70" s="142" t="s">
        <v>58</v>
      </c>
      <c r="C70" s="141" t="s">
        <v>59</v>
      </c>
      <c r="D70" s="232">
        <v>0</v>
      </c>
      <c r="E70" s="233">
        <v>0</v>
      </c>
    </row>
    <row r="71" spans="2:7" ht="13">
      <c r="B71" s="97" t="s">
        <v>23</v>
      </c>
      <c r="C71" s="8" t="s">
        <v>61</v>
      </c>
      <c r="D71" s="234">
        <f>E13</f>
        <v>6917.64</v>
      </c>
      <c r="E71" s="235">
        <f>D71/E21</f>
        <v>2.3496711262369244E-3</v>
      </c>
    </row>
    <row r="72" spans="2:7" ht="13">
      <c r="B72" s="98" t="s">
        <v>60</v>
      </c>
      <c r="C72" s="90" t="s">
        <v>63</v>
      </c>
      <c r="D72" s="236">
        <f>E14</f>
        <v>0</v>
      </c>
      <c r="E72" s="237">
        <f>D72/E21</f>
        <v>0</v>
      </c>
    </row>
    <row r="73" spans="2:7" ht="13">
      <c r="B73" s="99" t="s">
        <v>62</v>
      </c>
      <c r="C73" s="17" t="s">
        <v>65</v>
      </c>
      <c r="D73" s="238">
        <f>E17</f>
        <v>4859.68</v>
      </c>
      <c r="E73" s="239">
        <f>D73/E21</f>
        <v>1.6506568394352779E-3</v>
      </c>
    </row>
    <row r="74" spans="2:7" ht="13">
      <c r="B74" s="97" t="s">
        <v>64</v>
      </c>
      <c r="C74" s="8" t="s">
        <v>66</v>
      </c>
      <c r="D74" s="234">
        <f>D58+D72-D73+D71</f>
        <v>2944088.61</v>
      </c>
      <c r="E74" s="235">
        <f>E58+E72-E73+E71</f>
        <v>1</v>
      </c>
    </row>
    <row r="75" spans="2:7">
      <c r="B75" s="119" t="s">
        <v>4</v>
      </c>
      <c r="C75" s="109" t="s">
        <v>67</v>
      </c>
      <c r="D75" s="229">
        <f>D74</f>
        <v>2944088.61</v>
      </c>
      <c r="E75" s="230">
        <f>E74</f>
        <v>1</v>
      </c>
    </row>
    <row r="76" spans="2:7">
      <c r="B76" s="119" t="s">
        <v>6</v>
      </c>
      <c r="C76" s="109" t="s">
        <v>116</v>
      </c>
      <c r="D76" s="229">
        <v>0</v>
      </c>
      <c r="E76" s="230">
        <v>0</v>
      </c>
    </row>
    <row r="77" spans="2:7" ht="13" thickBot="1">
      <c r="B77" s="121" t="s">
        <v>8</v>
      </c>
      <c r="C77" s="122" t="s">
        <v>117</v>
      </c>
      <c r="D77" s="240">
        <v>0</v>
      </c>
      <c r="E77" s="241">
        <v>0</v>
      </c>
    </row>
    <row r="78" spans="2:7">
      <c r="B78" s="1"/>
      <c r="C78" s="1"/>
      <c r="D78" s="180"/>
      <c r="E78" s="180"/>
    </row>
    <row r="79" spans="2:7">
      <c r="B79" s="1"/>
      <c r="C79" s="1"/>
      <c r="D79" s="180"/>
      <c r="E79" s="180"/>
    </row>
    <row r="80" spans="2:7">
      <c r="B80" s="1"/>
      <c r="C80" s="1"/>
      <c r="D80" s="180"/>
      <c r="E80" s="180"/>
    </row>
    <row r="81" spans="2:5">
      <c r="B81" s="1"/>
      <c r="C81" s="1"/>
      <c r="D81" s="180"/>
      <c r="E81" s="180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5118110236220474" right="0.74803149606299213" top="0.51181102362204722" bottom="0.62992125984251968" header="0.51181102362204722" footer="0.51181102362204722"/>
  <pageSetup paperSize="9" scale="70" orientation="portrait" r:id="rId1"/>
  <headerFooter alignWithMargins="0">
    <oddHeader>&amp;C&amp;"Calibri"&amp;10&amp;K000000Confidential&amp;1#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Arkusz31"/>
  <dimension ref="A1:L81"/>
  <sheetViews>
    <sheetView zoomScale="80" zoomScaleNormal="80" workbookViewId="0">
      <selection activeCell="G18" sqref="G18"/>
    </sheetView>
  </sheetViews>
  <sheetFormatPr defaultRowHeight="12.5"/>
  <cols>
    <col min="1" max="1" width="9.1796875" style="18"/>
    <col min="2" max="2" width="5.26953125" style="18" bestFit="1" customWidth="1"/>
    <col min="3" max="3" width="75.453125" style="18" customWidth="1"/>
    <col min="4" max="5" width="17.81640625" style="107" customWidth="1"/>
    <col min="6" max="6" width="7.453125" customWidth="1"/>
    <col min="7" max="7" width="17.26953125" customWidth="1"/>
    <col min="8" max="8" width="21" customWidth="1"/>
    <col min="9" max="9" width="13.26953125" customWidth="1"/>
    <col min="10" max="10" width="13.54296875" customWidth="1"/>
    <col min="11" max="11" width="18.453125" customWidth="1"/>
    <col min="12" max="12" width="12.453125" customWidth="1"/>
  </cols>
  <sheetData>
    <row r="1" spans="2:12">
      <c r="B1" s="1"/>
      <c r="C1" s="1"/>
      <c r="D1" s="180"/>
      <c r="E1" s="180"/>
    </row>
    <row r="2" spans="2:12" ht="15.5">
      <c r="B2" s="345" t="s">
        <v>0</v>
      </c>
      <c r="C2" s="345"/>
      <c r="D2" s="345"/>
      <c r="E2" s="345"/>
      <c r="H2" s="64"/>
      <c r="I2" s="64"/>
      <c r="J2" s="60"/>
      <c r="L2" s="59"/>
    </row>
    <row r="3" spans="2:12" ht="15.5">
      <c r="B3" s="345" t="s">
        <v>205</v>
      </c>
      <c r="C3" s="345"/>
      <c r="D3" s="345"/>
      <c r="E3" s="345"/>
      <c r="H3" s="64"/>
      <c r="I3" s="64"/>
      <c r="J3" s="60"/>
    </row>
    <row r="4" spans="2:12" ht="14">
      <c r="B4" s="65"/>
      <c r="C4" s="65"/>
      <c r="D4" s="181"/>
      <c r="E4" s="181"/>
      <c r="J4" s="60"/>
    </row>
    <row r="5" spans="2:12" ht="21" customHeight="1">
      <c r="B5" s="346" t="s">
        <v>1</v>
      </c>
      <c r="C5" s="346"/>
      <c r="D5" s="346"/>
      <c r="E5" s="346"/>
    </row>
    <row r="6" spans="2:12" ht="14">
      <c r="B6" s="347" t="s">
        <v>74</v>
      </c>
      <c r="C6" s="347"/>
      <c r="D6" s="347"/>
      <c r="E6" s="347"/>
    </row>
    <row r="7" spans="2:12" ht="14">
      <c r="B7" s="67"/>
      <c r="C7" s="67"/>
      <c r="D7" s="182"/>
      <c r="E7" s="182"/>
    </row>
    <row r="8" spans="2:12" ht="13.5">
      <c r="B8" s="349" t="s">
        <v>18</v>
      </c>
      <c r="C8" s="354"/>
      <c r="D8" s="354"/>
      <c r="E8" s="354"/>
    </row>
    <row r="9" spans="2:12" ht="16" thickBot="1">
      <c r="B9" s="348" t="s">
        <v>100</v>
      </c>
      <c r="C9" s="348"/>
      <c r="D9" s="348"/>
      <c r="E9" s="348"/>
    </row>
    <row r="10" spans="2:12" ht="13.5" thickBot="1">
      <c r="B10" s="66"/>
      <c r="C10" s="61" t="s">
        <v>2</v>
      </c>
      <c r="D10" s="282" t="s">
        <v>199</v>
      </c>
      <c r="E10" s="253" t="s">
        <v>206</v>
      </c>
    </row>
    <row r="11" spans="2:12" ht="13">
      <c r="B11" s="68" t="s">
        <v>3</v>
      </c>
      <c r="C11" s="20" t="s">
        <v>106</v>
      </c>
      <c r="D11" s="242">
        <v>6461744.1100000003</v>
      </c>
      <c r="E11" s="243">
        <f>SUM(E12:E14)</f>
        <v>6217722.6799999997</v>
      </c>
      <c r="H11" s="59"/>
    </row>
    <row r="12" spans="2:12">
      <c r="B12" s="82" t="s">
        <v>4</v>
      </c>
      <c r="C12" s="128" t="s">
        <v>5</v>
      </c>
      <c r="D12" s="244">
        <v>6435258.71</v>
      </c>
      <c r="E12" s="245">
        <v>6203913.2999999998</v>
      </c>
      <c r="G12" s="54"/>
      <c r="H12" s="59"/>
    </row>
    <row r="13" spans="2:12">
      <c r="B13" s="82" t="s">
        <v>6</v>
      </c>
      <c r="C13" s="128" t="s">
        <v>7</v>
      </c>
      <c r="D13" s="244">
        <v>11585.41</v>
      </c>
      <c r="E13" s="245">
        <v>13809.38</v>
      </c>
      <c r="H13" s="59"/>
    </row>
    <row r="14" spans="2:12">
      <c r="B14" s="82" t="s">
        <v>8</v>
      </c>
      <c r="C14" s="128" t="s">
        <v>10</v>
      </c>
      <c r="D14" s="244">
        <v>14899.99</v>
      </c>
      <c r="E14" s="245">
        <f>E15</f>
        <v>0</v>
      </c>
      <c r="G14" s="54"/>
      <c r="H14" s="59"/>
    </row>
    <row r="15" spans="2:12">
      <c r="B15" s="82" t="s">
        <v>103</v>
      </c>
      <c r="C15" s="128" t="s">
        <v>11</v>
      </c>
      <c r="D15" s="244">
        <v>14899.99</v>
      </c>
      <c r="E15" s="245">
        <v>0</v>
      </c>
      <c r="H15" s="59"/>
    </row>
    <row r="16" spans="2:12">
      <c r="B16" s="83" t="s">
        <v>104</v>
      </c>
      <c r="C16" s="129" t="s">
        <v>12</v>
      </c>
      <c r="D16" s="246">
        <v>0</v>
      </c>
      <c r="E16" s="247">
        <v>0</v>
      </c>
      <c r="H16" s="59"/>
    </row>
    <row r="17" spans="2:11" ht="13">
      <c r="B17" s="6" t="s">
        <v>13</v>
      </c>
      <c r="C17" s="130" t="s">
        <v>65</v>
      </c>
      <c r="D17" s="248">
        <v>11758.13</v>
      </c>
      <c r="E17" s="249">
        <f>E18</f>
        <v>10866.93</v>
      </c>
    </row>
    <row r="18" spans="2:11">
      <c r="B18" s="82" t="s">
        <v>4</v>
      </c>
      <c r="C18" s="128" t="s">
        <v>11</v>
      </c>
      <c r="D18" s="246">
        <v>11758.13</v>
      </c>
      <c r="E18" s="247">
        <v>10866.93</v>
      </c>
    </row>
    <row r="19" spans="2:11" ht="15" customHeight="1">
      <c r="B19" s="82" t="s">
        <v>6</v>
      </c>
      <c r="C19" s="128" t="s">
        <v>105</v>
      </c>
      <c r="D19" s="244">
        <v>0</v>
      </c>
      <c r="E19" s="245">
        <v>0</v>
      </c>
    </row>
    <row r="20" spans="2:11" ht="13" thickBot="1">
      <c r="B20" s="84" t="s">
        <v>8</v>
      </c>
      <c r="C20" s="56" t="s">
        <v>14</v>
      </c>
      <c r="D20" s="250">
        <v>0</v>
      </c>
      <c r="E20" s="251">
        <v>0</v>
      </c>
    </row>
    <row r="21" spans="2:11" ht="13.5" thickBot="1">
      <c r="B21" s="356" t="s">
        <v>107</v>
      </c>
      <c r="C21" s="357"/>
      <c r="D21" s="252">
        <v>6449985.9800000004</v>
      </c>
      <c r="E21" s="211">
        <f>E11-E17</f>
        <v>6206855.75</v>
      </c>
      <c r="F21" s="62"/>
      <c r="G21" s="62"/>
      <c r="H21" s="103"/>
      <c r="J21" s="137"/>
      <c r="K21" s="103"/>
    </row>
    <row r="22" spans="2:11">
      <c r="B22" s="2"/>
      <c r="C22" s="5"/>
      <c r="D22" s="197"/>
      <c r="E22" s="197"/>
      <c r="G22" s="59"/>
    </row>
    <row r="23" spans="2:11" ht="13.5">
      <c r="B23" s="349" t="s">
        <v>101</v>
      </c>
      <c r="C23" s="360"/>
      <c r="D23" s="360"/>
      <c r="E23" s="360"/>
      <c r="G23" s="59"/>
    </row>
    <row r="24" spans="2:11" ht="15.75" customHeight="1" thickBot="1">
      <c r="B24" s="348" t="s">
        <v>102</v>
      </c>
      <c r="C24" s="361"/>
      <c r="D24" s="361"/>
      <c r="E24" s="361"/>
    </row>
    <row r="25" spans="2:11" ht="13.5" thickBot="1">
      <c r="B25" s="66"/>
      <c r="C25" s="3" t="s">
        <v>2</v>
      </c>
      <c r="D25" s="282" t="s">
        <v>199</v>
      </c>
      <c r="E25" s="253" t="s">
        <v>206</v>
      </c>
    </row>
    <row r="26" spans="2:11" ht="13">
      <c r="B26" s="72" t="s">
        <v>15</v>
      </c>
      <c r="C26" s="73" t="s">
        <v>16</v>
      </c>
      <c r="D26" s="199">
        <v>6860946.2300000004</v>
      </c>
      <c r="E26" s="200">
        <v>6449985.9800000004</v>
      </c>
      <c r="G26" s="60"/>
    </row>
    <row r="27" spans="2:11" ht="13">
      <c r="B27" s="6" t="s">
        <v>17</v>
      </c>
      <c r="C27" s="7" t="s">
        <v>108</v>
      </c>
      <c r="D27" s="201">
        <v>-888012.73</v>
      </c>
      <c r="E27" s="202">
        <v>-402182.52</v>
      </c>
      <c r="F27" s="59"/>
      <c r="G27" s="148"/>
      <c r="H27" s="147"/>
      <c r="I27" s="59"/>
      <c r="J27" s="60"/>
    </row>
    <row r="28" spans="2:11" ht="13">
      <c r="B28" s="6" t="s">
        <v>18</v>
      </c>
      <c r="C28" s="7" t="s">
        <v>19</v>
      </c>
      <c r="D28" s="201">
        <v>85.64</v>
      </c>
      <c r="E28" s="203">
        <v>284.22000000000003</v>
      </c>
      <c r="F28" s="59"/>
      <c r="G28" s="147"/>
      <c r="H28" s="147"/>
      <c r="I28" s="59"/>
      <c r="J28" s="60"/>
    </row>
    <row r="29" spans="2:11" ht="13">
      <c r="B29" s="80" t="s">
        <v>4</v>
      </c>
      <c r="C29" s="4" t="s">
        <v>20</v>
      </c>
      <c r="D29" s="204">
        <v>85.64</v>
      </c>
      <c r="E29" s="205">
        <v>0</v>
      </c>
      <c r="F29" s="59"/>
      <c r="G29" s="147"/>
      <c r="H29" s="147"/>
      <c r="I29" s="59"/>
      <c r="J29" s="60"/>
    </row>
    <row r="30" spans="2:11" ht="13">
      <c r="B30" s="80" t="s">
        <v>6</v>
      </c>
      <c r="C30" s="4" t="s">
        <v>21</v>
      </c>
      <c r="D30" s="204">
        <v>0</v>
      </c>
      <c r="E30" s="205">
        <v>0</v>
      </c>
      <c r="F30" s="59"/>
      <c r="G30" s="147"/>
      <c r="H30" s="147"/>
      <c r="I30" s="59"/>
      <c r="J30" s="60"/>
    </row>
    <row r="31" spans="2:11" ht="13">
      <c r="B31" s="80" t="s">
        <v>8</v>
      </c>
      <c r="C31" s="4" t="s">
        <v>22</v>
      </c>
      <c r="D31" s="204">
        <v>0</v>
      </c>
      <c r="E31" s="205">
        <v>284.22000000000003</v>
      </c>
      <c r="F31" s="59"/>
      <c r="G31" s="147"/>
      <c r="H31" s="147"/>
      <c r="I31" s="59"/>
      <c r="J31" s="60"/>
    </row>
    <row r="32" spans="2:11" ht="13">
      <c r="B32" s="70" t="s">
        <v>23</v>
      </c>
      <c r="C32" s="8" t="s">
        <v>24</v>
      </c>
      <c r="D32" s="201">
        <v>888098.37</v>
      </c>
      <c r="E32" s="203">
        <v>402466.74</v>
      </c>
      <c r="F32" s="59"/>
      <c r="G32" s="148"/>
      <c r="H32" s="147"/>
      <c r="I32" s="59"/>
      <c r="J32" s="60"/>
    </row>
    <row r="33" spans="2:10" ht="13">
      <c r="B33" s="80" t="s">
        <v>4</v>
      </c>
      <c r="C33" s="4" t="s">
        <v>25</v>
      </c>
      <c r="D33" s="204">
        <v>606815.12</v>
      </c>
      <c r="E33" s="205">
        <v>249420.61</v>
      </c>
      <c r="F33" s="59"/>
      <c r="G33" s="147"/>
      <c r="H33" s="147"/>
      <c r="I33" s="59"/>
      <c r="J33" s="60"/>
    </row>
    <row r="34" spans="2:10" ht="13">
      <c r="B34" s="80" t="s">
        <v>6</v>
      </c>
      <c r="C34" s="4" t="s">
        <v>26</v>
      </c>
      <c r="D34" s="204">
        <v>165894.58000000002</v>
      </c>
      <c r="E34" s="205">
        <v>82300.11</v>
      </c>
      <c r="F34" s="59"/>
      <c r="G34" s="147"/>
      <c r="H34" s="147"/>
      <c r="I34" s="59"/>
      <c r="J34" s="60"/>
    </row>
    <row r="35" spans="2:10" ht="13">
      <c r="B35" s="80" t="s">
        <v>8</v>
      </c>
      <c r="C35" s="4" t="s">
        <v>27</v>
      </c>
      <c r="D35" s="204">
        <v>94863.540000000008</v>
      </c>
      <c r="E35" s="205">
        <v>70746.02</v>
      </c>
      <c r="F35" s="59"/>
      <c r="G35" s="147"/>
      <c r="H35" s="147"/>
      <c r="I35" s="59"/>
      <c r="J35" s="60"/>
    </row>
    <row r="36" spans="2:10" ht="13">
      <c r="B36" s="80" t="s">
        <v>9</v>
      </c>
      <c r="C36" s="4" t="s">
        <v>28</v>
      </c>
      <c r="D36" s="204">
        <v>0</v>
      </c>
      <c r="E36" s="205">
        <v>0</v>
      </c>
      <c r="F36" s="59"/>
      <c r="G36" s="147"/>
      <c r="H36" s="147"/>
      <c r="I36" s="59"/>
      <c r="J36" s="60"/>
    </row>
    <row r="37" spans="2:10" ht="25.5">
      <c r="B37" s="80" t="s">
        <v>29</v>
      </c>
      <c r="C37" s="4" t="s">
        <v>30</v>
      </c>
      <c r="D37" s="204">
        <v>0</v>
      </c>
      <c r="E37" s="205">
        <v>0</v>
      </c>
      <c r="F37" s="59"/>
      <c r="G37" s="147"/>
      <c r="H37" s="147"/>
      <c r="I37" s="59"/>
      <c r="J37" s="60"/>
    </row>
    <row r="38" spans="2:10" ht="13">
      <c r="B38" s="80" t="s">
        <v>31</v>
      </c>
      <c r="C38" s="4" t="s">
        <v>32</v>
      </c>
      <c r="D38" s="204">
        <v>0</v>
      </c>
      <c r="E38" s="205">
        <v>0</v>
      </c>
      <c r="F38" s="59"/>
      <c r="G38" s="147"/>
      <c r="H38" s="147"/>
      <c r="I38" s="59"/>
      <c r="J38" s="60"/>
    </row>
    <row r="39" spans="2:10" ht="13">
      <c r="B39" s="81" t="s">
        <v>33</v>
      </c>
      <c r="C39" s="9" t="s">
        <v>34</v>
      </c>
      <c r="D39" s="206">
        <v>20525.13</v>
      </c>
      <c r="E39" s="207">
        <v>0</v>
      </c>
      <c r="F39" s="59"/>
      <c r="G39" s="147"/>
      <c r="H39" s="147"/>
      <c r="I39" s="59"/>
      <c r="J39" s="60"/>
    </row>
    <row r="40" spans="2:10" ht="13.5" thickBot="1">
      <c r="B40" s="74" t="s">
        <v>35</v>
      </c>
      <c r="C40" s="75" t="s">
        <v>36</v>
      </c>
      <c r="D40" s="208">
        <v>-9418.74</v>
      </c>
      <c r="E40" s="209">
        <v>159052.29</v>
      </c>
      <c r="G40" s="60"/>
      <c r="H40" s="143"/>
    </row>
    <row r="41" spans="2:10" ht="13.5" thickBot="1">
      <c r="B41" s="76" t="s">
        <v>37</v>
      </c>
      <c r="C41" s="77" t="s">
        <v>38</v>
      </c>
      <c r="D41" s="210">
        <v>5963514.7599999998</v>
      </c>
      <c r="E41" s="211">
        <v>6206855.75</v>
      </c>
      <c r="F41" s="62"/>
      <c r="G41" s="60"/>
      <c r="H41" s="59"/>
      <c r="I41" s="59"/>
      <c r="J41" s="59"/>
    </row>
    <row r="42" spans="2:10" ht="13">
      <c r="B42" s="71"/>
      <c r="C42" s="71"/>
      <c r="D42" s="105"/>
      <c r="E42" s="105"/>
      <c r="F42" s="62"/>
      <c r="G42" s="54"/>
    </row>
    <row r="43" spans="2:10" ht="13.5">
      <c r="B43" s="349" t="s">
        <v>60</v>
      </c>
      <c r="C43" s="354"/>
      <c r="D43" s="354"/>
      <c r="E43" s="354"/>
      <c r="G43" s="59"/>
    </row>
    <row r="44" spans="2:10" ht="18" customHeight="1" thickBot="1">
      <c r="B44" s="348" t="s">
        <v>118</v>
      </c>
      <c r="C44" s="355"/>
      <c r="D44" s="355"/>
      <c r="E44" s="355"/>
      <c r="G44" s="59"/>
    </row>
    <row r="45" spans="2:10" ht="13.5" thickBot="1">
      <c r="B45" s="66"/>
      <c r="C45" s="19" t="s">
        <v>39</v>
      </c>
      <c r="D45" s="282" t="s">
        <v>199</v>
      </c>
      <c r="E45" s="253" t="s">
        <v>206</v>
      </c>
      <c r="G45" s="59"/>
    </row>
    <row r="46" spans="2:10" ht="13">
      <c r="B46" s="10" t="s">
        <v>18</v>
      </c>
      <c r="C46" s="20" t="s">
        <v>109</v>
      </c>
      <c r="D46" s="212"/>
      <c r="E46" s="213"/>
      <c r="G46" s="59"/>
    </row>
    <row r="47" spans="2:10">
      <c r="B47" s="78" t="s">
        <v>4</v>
      </c>
      <c r="C47" s="4" t="s">
        <v>40</v>
      </c>
      <c r="D47" s="214">
        <v>658131.06911799998</v>
      </c>
      <c r="E47" s="215">
        <v>624201.42351600004</v>
      </c>
      <c r="G47" s="59"/>
    </row>
    <row r="48" spans="2:10">
      <c r="B48" s="92" t="s">
        <v>6</v>
      </c>
      <c r="C48" s="9" t="s">
        <v>41</v>
      </c>
      <c r="D48" s="214">
        <v>624201.42351600004</v>
      </c>
      <c r="E48" s="215">
        <v>586115.90062800003</v>
      </c>
      <c r="G48" s="59"/>
      <c r="I48" s="102"/>
    </row>
    <row r="49" spans="2:7" ht="13">
      <c r="B49" s="91" t="s">
        <v>23</v>
      </c>
      <c r="C49" s="93" t="s">
        <v>110</v>
      </c>
      <c r="D49" s="217"/>
      <c r="E49" s="218"/>
    </row>
    <row r="50" spans="2:7">
      <c r="B50" s="78" t="s">
        <v>4</v>
      </c>
      <c r="C50" s="4" t="s">
        <v>40</v>
      </c>
      <c r="D50" s="214">
        <v>9.0612870000000001</v>
      </c>
      <c r="E50" s="258">
        <v>10.333181</v>
      </c>
      <c r="G50" s="107"/>
    </row>
    <row r="51" spans="2:7">
      <c r="B51" s="78" t="s">
        <v>6</v>
      </c>
      <c r="C51" s="4" t="s">
        <v>111</v>
      </c>
      <c r="D51" s="214">
        <v>9.0612870000000001</v>
      </c>
      <c r="E51" s="258">
        <v>10.146616</v>
      </c>
      <c r="G51" s="107"/>
    </row>
    <row r="52" spans="2:7" ht="12.75" customHeight="1">
      <c r="B52" s="78" t="s">
        <v>8</v>
      </c>
      <c r="C52" s="4" t="s">
        <v>112</v>
      </c>
      <c r="D52" s="214">
        <v>10.36486</v>
      </c>
      <c r="E52" s="258">
        <v>10.88782</v>
      </c>
    </row>
    <row r="53" spans="2:7" ht="13" thickBot="1">
      <c r="B53" s="79" t="s">
        <v>9</v>
      </c>
      <c r="C53" s="13" t="s">
        <v>41</v>
      </c>
      <c r="D53" s="220">
        <v>10.333181</v>
      </c>
      <c r="E53" s="259">
        <v>10.58981</v>
      </c>
    </row>
    <row r="54" spans="2:7">
      <c r="B54" s="85"/>
      <c r="C54" s="86"/>
      <c r="D54" s="222"/>
      <c r="E54" s="222"/>
    </row>
    <row r="55" spans="2:7" ht="13.5">
      <c r="B55" s="349" t="s">
        <v>62</v>
      </c>
      <c r="C55" s="354"/>
      <c r="D55" s="354"/>
      <c r="E55" s="354"/>
    </row>
    <row r="56" spans="2:7" ht="14" thickBot="1">
      <c r="B56" s="348" t="s">
        <v>113</v>
      </c>
      <c r="C56" s="355"/>
      <c r="D56" s="355"/>
      <c r="E56" s="355"/>
    </row>
    <row r="57" spans="2:7" ht="21.5" thickBot="1">
      <c r="B57" s="343" t="s">
        <v>42</v>
      </c>
      <c r="C57" s="344"/>
      <c r="D57" s="223" t="s">
        <v>119</v>
      </c>
      <c r="E57" s="224" t="s">
        <v>114</v>
      </c>
    </row>
    <row r="58" spans="2:7" ht="13">
      <c r="B58" s="14" t="s">
        <v>18</v>
      </c>
      <c r="C58" s="94" t="s">
        <v>43</v>
      </c>
      <c r="D58" s="225">
        <f>D64+D69</f>
        <v>6203913.2999999998</v>
      </c>
      <c r="E58" s="226">
        <f>D58/E21</f>
        <v>0.9995259354947954</v>
      </c>
    </row>
    <row r="59" spans="2:7" ht="25">
      <c r="B59" s="92" t="s">
        <v>4</v>
      </c>
      <c r="C59" s="9" t="s">
        <v>44</v>
      </c>
      <c r="D59" s="227">
        <v>0</v>
      </c>
      <c r="E59" s="228">
        <v>0</v>
      </c>
    </row>
    <row r="60" spans="2:7" ht="24" customHeight="1">
      <c r="B60" s="78" t="s">
        <v>6</v>
      </c>
      <c r="C60" s="4" t="s">
        <v>45</v>
      </c>
      <c r="D60" s="229">
        <v>0</v>
      </c>
      <c r="E60" s="230">
        <v>0</v>
      </c>
    </row>
    <row r="61" spans="2:7">
      <c r="B61" s="78" t="s">
        <v>8</v>
      </c>
      <c r="C61" s="4" t="s">
        <v>46</v>
      </c>
      <c r="D61" s="229">
        <v>0</v>
      </c>
      <c r="E61" s="230">
        <v>0</v>
      </c>
    </row>
    <row r="62" spans="2:7">
      <c r="B62" s="78" t="s">
        <v>9</v>
      </c>
      <c r="C62" s="4" t="s">
        <v>47</v>
      </c>
      <c r="D62" s="229">
        <v>0</v>
      </c>
      <c r="E62" s="230">
        <v>0</v>
      </c>
    </row>
    <row r="63" spans="2:7">
      <c r="B63" s="78" t="s">
        <v>29</v>
      </c>
      <c r="C63" s="4" t="s">
        <v>48</v>
      </c>
      <c r="D63" s="229">
        <v>0</v>
      </c>
      <c r="E63" s="230">
        <v>0</v>
      </c>
    </row>
    <row r="64" spans="2:7">
      <c r="B64" s="92" t="s">
        <v>31</v>
      </c>
      <c r="C64" s="9" t="s">
        <v>49</v>
      </c>
      <c r="D64" s="304">
        <f>E12</f>
        <v>6203913.2999999998</v>
      </c>
      <c r="E64" s="305">
        <f>D64/E21</f>
        <v>0.9995259354947954</v>
      </c>
    </row>
    <row r="65" spans="2:7">
      <c r="B65" s="92" t="s">
        <v>33</v>
      </c>
      <c r="C65" s="9" t="s">
        <v>115</v>
      </c>
      <c r="D65" s="227">
        <v>0</v>
      </c>
      <c r="E65" s="228">
        <v>0</v>
      </c>
    </row>
    <row r="66" spans="2:7">
      <c r="B66" s="92" t="s">
        <v>50</v>
      </c>
      <c r="C66" s="9" t="s">
        <v>51</v>
      </c>
      <c r="D66" s="227">
        <v>0</v>
      </c>
      <c r="E66" s="228">
        <v>0</v>
      </c>
      <c r="G66" s="59"/>
    </row>
    <row r="67" spans="2:7">
      <c r="B67" s="78" t="s">
        <v>52</v>
      </c>
      <c r="C67" s="4" t="s">
        <v>53</v>
      </c>
      <c r="D67" s="229">
        <v>0</v>
      </c>
      <c r="E67" s="230">
        <v>0</v>
      </c>
    </row>
    <row r="68" spans="2:7">
      <c r="B68" s="78" t="s">
        <v>54</v>
      </c>
      <c r="C68" s="4" t="s">
        <v>55</v>
      </c>
      <c r="D68" s="229">
        <v>0</v>
      </c>
      <c r="E68" s="230">
        <v>0</v>
      </c>
    </row>
    <row r="69" spans="2:7" ht="14.5">
      <c r="B69" s="78" t="s">
        <v>56</v>
      </c>
      <c r="C69" s="4" t="s">
        <v>57</v>
      </c>
      <c r="D69" s="303">
        <v>0</v>
      </c>
      <c r="E69" s="230">
        <f>D69/E21</f>
        <v>0</v>
      </c>
    </row>
    <row r="70" spans="2:7">
      <c r="B70" s="96" t="s">
        <v>58</v>
      </c>
      <c r="C70" s="88" t="s">
        <v>59</v>
      </c>
      <c r="D70" s="232">
        <v>0</v>
      </c>
      <c r="E70" s="233">
        <v>0</v>
      </c>
    </row>
    <row r="71" spans="2:7" ht="13">
      <c r="B71" s="97" t="s">
        <v>23</v>
      </c>
      <c r="C71" s="8" t="s">
        <v>61</v>
      </c>
      <c r="D71" s="234">
        <f>E13</f>
        <v>13809.38</v>
      </c>
      <c r="E71" s="235">
        <f>D71/E21</f>
        <v>2.2248591809145876E-3</v>
      </c>
    </row>
    <row r="72" spans="2:7" ht="13">
      <c r="B72" s="98" t="s">
        <v>60</v>
      </c>
      <c r="C72" s="90" t="s">
        <v>63</v>
      </c>
      <c r="D72" s="236">
        <f>E14</f>
        <v>0</v>
      </c>
      <c r="E72" s="237">
        <f>D72/E21</f>
        <v>0</v>
      </c>
    </row>
    <row r="73" spans="2:7" ht="13">
      <c r="B73" s="99" t="s">
        <v>62</v>
      </c>
      <c r="C73" s="17" t="s">
        <v>65</v>
      </c>
      <c r="D73" s="238">
        <f>E17</f>
        <v>10866.93</v>
      </c>
      <c r="E73" s="239">
        <f>D73/E21</f>
        <v>1.7507946757100003E-3</v>
      </c>
    </row>
    <row r="74" spans="2:7" ht="13">
      <c r="B74" s="97" t="s">
        <v>64</v>
      </c>
      <c r="C74" s="8" t="s">
        <v>66</v>
      </c>
      <c r="D74" s="234">
        <f>D58+D72-D73+D71</f>
        <v>6206855.75</v>
      </c>
      <c r="E74" s="235">
        <f>E58+E71+E72-E73</f>
        <v>1</v>
      </c>
    </row>
    <row r="75" spans="2:7">
      <c r="B75" s="78" t="s">
        <v>4</v>
      </c>
      <c r="C75" s="4" t="s">
        <v>67</v>
      </c>
      <c r="D75" s="229">
        <f>D74</f>
        <v>6206855.75</v>
      </c>
      <c r="E75" s="230">
        <f>E74</f>
        <v>1</v>
      </c>
    </row>
    <row r="76" spans="2:7">
      <c r="B76" s="78" t="s">
        <v>6</v>
      </c>
      <c r="C76" s="4" t="s">
        <v>116</v>
      </c>
      <c r="D76" s="229">
        <v>0</v>
      </c>
      <c r="E76" s="230">
        <v>0</v>
      </c>
    </row>
    <row r="77" spans="2:7" ht="13" thickBot="1">
      <c r="B77" s="79" t="s">
        <v>8</v>
      </c>
      <c r="C77" s="13" t="s">
        <v>117</v>
      </c>
      <c r="D77" s="240">
        <v>0</v>
      </c>
      <c r="E77" s="241">
        <v>0</v>
      </c>
    </row>
    <row r="78" spans="2:7">
      <c r="B78" s="1"/>
      <c r="C78" s="1"/>
      <c r="D78" s="180"/>
      <c r="E78" s="180"/>
    </row>
    <row r="79" spans="2:7">
      <c r="B79" s="1"/>
      <c r="C79" s="1"/>
      <c r="D79" s="180"/>
      <c r="E79" s="180"/>
    </row>
    <row r="80" spans="2:7">
      <c r="B80" s="1"/>
      <c r="C80" s="1"/>
      <c r="D80" s="180"/>
      <c r="E80" s="180"/>
    </row>
    <row r="81" spans="2:5">
      <c r="B81" s="1"/>
      <c r="C81" s="1"/>
      <c r="D81" s="180"/>
      <c r="E81" s="180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  <headerFooter>
    <oddHeader>&amp;C&amp;"Calibri"&amp;10&amp;K000000Confidential&amp;1#</oddHeader>
  </headerFooter>
  <rowBreaks count="1" manualBreakCount="1">
    <brk id="74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Arkusz35"/>
  <dimension ref="A1:L81"/>
  <sheetViews>
    <sheetView zoomScale="70" zoomScaleNormal="70" workbookViewId="0">
      <selection activeCell="H20" sqref="H20"/>
    </sheetView>
  </sheetViews>
  <sheetFormatPr defaultRowHeight="12.5"/>
  <cols>
    <col min="1" max="1" width="9.1796875" style="18"/>
    <col min="2" max="2" width="5.26953125" style="18" bestFit="1" customWidth="1"/>
    <col min="3" max="3" width="75.453125" style="18" customWidth="1"/>
    <col min="4" max="5" width="17.81640625" style="107" customWidth="1"/>
    <col min="6" max="6" width="7.453125" customWidth="1"/>
    <col min="7" max="7" width="17.26953125" customWidth="1"/>
    <col min="8" max="8" width="17.54296875" customWidth="1"/>
    <col min="9" max="9" width="11.54296875" customWidth="1"/>
    <col min="10" max="10" width="12.1796875" customWidth="1"/>
    <col min="11" max="11" width="11.1796875" customWidth="1"/>
    <col min="12" max="12" width="12.453125" bestFit="1" customWidth="1"/>
  </cols>
  <sheetData>
    <row r="1" spans="2:12">
      <c r="B1" s="1"/>
      <c r="C1" s="1"/>
      <c r="D1" s="180"/>
      <c r="E1" s="180"/>
    </row>
    <row r="2" spans="2:12" ht="15.5">
      <c r="B2" s="345" t="s">
        <v>0</v>
      </c>
      <c r="C2" s="345"/>
      <c r="D2" s="345"/>
      <c r="E2" s="345"/>
      <c r="L2" s="59"/>
    </row>
    <row r="3" spans="2:12" ht="15.5">
      <c r="B3" s="345" t="s">
        <v>205</v>
      </c>
      <c r="C3" s="345"/>
      <c r="D3" s="345"/>
      <c r="E3" s="345"/>
    </row>
    <row r="4" spans="2:12" ht="14">
      <c r="B4" s="65"/>
      <c r="C4" s="65"/>
      <c r="D4" s="181"/>
      <c r="E4" s="181"/>
    </row>
    <row r="5" spans="2:12" ht="21" customHeight="1">
      <c r="B5" s="346" t="s">
        <v>1</v>
      </c>
      <c r="C5" s="346"/>
      <c r="D5" s="346"/>
      <c r="E5" s="346"/>
    </row>
    <row r="6" spans="2:12" ht="14">
      <c r="B6" s="347" t="s">
        <v>142</v>
      </c>
      <c r="C6" s="347"/>
      <c r="D6" s="347"/>
      <c r="E6" s="347"/>
    </row>
    <row r="7" spans="2:12" ht="14">
      <c r="B7" s="67"/>
      <c r="C7" s="67"/>
      <c r="D7" s="182"/>
      <c r="E7" s="182"/>
    </row>
    <row r="8" spans="2:12" ht="13.5">
      <c r="B8" s="349" t="s">
        <v>18</v>
      </c>
      <c r="C8" s="354"/>
      <c r="D8" s="354"/>
      <c r="E8" s="354"/>
    </row>
    <row r="9" spans="2:12" ht="16" thickBot="1">
      <c r="B9" s="348" t="s">
        <v>100</v>
      </c>
      <c r="C9" s="348"/>
      <c r="D9" s="348"/>
      <c r="E9" s="348"/>
    </row>
    <row r="10" spans="2:12" ht="13.5" thickBot="1">
      <c r="B10" s="66"/>
      <c r="C10" s="61" t="s">
        <v>2</v>
      </c>
      <c r="D10" s="282" t="s">
        <v>199</v>
      </c>
      <c r="E10" s="282" t="s">
        <v>206</v>
      </c>
    </row>
    <row r="11" spans="2:12" ht="13">
      <c r="B11" s="68" t="s">
        <v>3</v>
      </c>
      <c r="C11" s="95" t="s">
        <v>106</v>
      </c>
      <c r="D11" s="242">
        <v>644356.69999999995</v>
      </c>
      <c r="E11" s="243">
        <v>655454.17000000004</v>
      </c>
    </row>
    <row r="12" spans="2:12">
      <c r="B12" s="108" t="s">
        <v>4</v>
      </c>
      <c r="C12" s="109" t="s">
        <v>5</v>
      </c>
      <c r="D12" s="244">
        <v>644356.69999999995</v>
      </c>
      <c r="E12" s="245">
        <v>655454.17000000004</v>
      </c>
    </row>
    <row r="13" spans="2:12">
      <c r="B13" s="108" t="s">
        <v>6</v>
      </c>
      <c r="C13" s="110" t="s">
        <v>7</v>
      </c>
      <c r="D13" s="244">
        <v>0</v>
      </c>
      <c r="E13" s="306">
        <v>0</v>
      </c>
    </row>
    <row r="14" spans="2:12">
      <c r="B14" s="108" t="s">
        <v>8</v>
      </c>
      <c r="C14" s="110" t="s">
        <v>10</v>
      </c>
      <c r="D14" s="244">
        <v>0</v>
      </c>
      <c r="E14" s="306">
        <v>0</v>
      </c>
      <c r="G14" s="54"/>
    </row>
    <row r="15" spans="2:12">
      <c r="B15" s="108" t="s">
        <v>103</v>
      </c>
      <c r="C15" s="110" t="s">
        <v>11</v>
      </c>
      <c r="D15" s="244">
        <v>0</v>
      </c>
      <c r="E15" s="306">
        <v>0</v>
      </c>
    </row>
    <row r="16" spans="2:12">
      <c r="B16" s="111" t="s">
        <v>104</v>
      </c>
      <c r="C16" s="112" t="s">
        <v>12</v>
      </c>
      <c r="D16" s="246">
        <v>0</v>
      </c>
      <c r="E16" s="307">
        <v>0</v>
      </c>
    </row>
    <row r="17" spans="2:11" ht="13">
      <c r="B17" s="6" t="s">
        <v>13</v>
      </c>
      <c r="C17" s="8" t="s">
        <v>65</v>
      </c>
      <c r="D17" s="248">
        <v>0</v>
      </c>
      <c r="E17" s="308">
        <v>0</v>
      </c>
    </row>
    <row r="18" spans="2:11">
      <c r="B18" s="108" t="s">
        <v>4</v>
      </c>
      <c r="C18" s="109" t="s">
        <v>11</v>
      </c>
      <c r="D18" s="246">
        <v>0</v>
      </c>
      <c r="E18" s="307">
        <v>0</v>
      </c>
    </row>
    <row r="19" spans="2:11" ht="15" customHeight="1">
      <c r="B19" s="108" t="s">
        <v>6</v>
      </c>
      <c r="C19" s="110" t="s">
        <v>105</v>
      </c>
      <c r="D19" s="244">
        <v>0</v>
      </c>
      <c r="E19" s="306">
        <v>0</v>
      </c>
    </row>
    <row r="20" spans="2:11" ht="13" thickBot="1">
      <c r="B20" s="113" t="s">
        <v>8</v>
      </c>
      <c r="C20" s="114" t="s">
        <v>14</v>
      </c>
      <c r="D20" s="250">
        <v>0</v>
      </c>
      <c r="E20" s="309">
        <v>0</v>
      </c>
    </row>
    <row r="21" spans="2:11" ht="13.5" thickBot="1">
      <c r="B21" s="356" t="s">
        <v>107</v>
      </c>
      <c r="C21" s="357"/>
      <c r="D21" s="252">
        <v>644356.69999999995</v>
      </c>
      <c r="E21" s="211">
        <v>655454.17000000004</v>
      </c>
      <c r="F21" s="62"/>
      <c r="G21" s="62"/>
      <c r="H21" s="103"/>
      <c r="J21" s="137"/>
      <c r="K21" s="103"/>
    </row>
    <row r="22" spans="2:11">
      <c r="B22" s="2"/>
      <c r="C22" s="5"/>
      <c r="D22" s="197"/>
      <c r="E22" s="197"/>
      <c r="G22" s="59"/>
    </row>
    <row r="23" spans="2:11" ht="13.5">
      <c r="B23" s="349" t="s">
        <v>101</v>
      </c>
      <c r="C23" s="358"/>
      <c r="D23" s="358"/>
      <c r="E23" s="358"/>
      <c r="G23" s="59"/>
    </row>
    <row r="24" spans="2:11" ht="15.75" customHeight="1" thickBot="1">
      <c r="B24" s="348" t="s">
        <v>102</v>
      </c>
      <c r="C24" s="359"/>
      <c r="D24" s="359"/>
      <c r="E24" s="359"/>
    </row>
    <row r="25" spans="2:11" ht="13.5" thickBot="1">
      <c r="B25" s="66"/>
      <c r="C25" s="115" t="s">
        <v>2</v>
      </c>
      <c r="D25" s="282" t="s">
        <v>199</v>
      </c>
      <c r="E25" s="282" t="s">
        <v>206</v>
      </c>
    </row>
    <row r="26" spans="2:11" ht="13">
      <c r="B26" s="72" t="s">
        <v>15</v>
      </c>
      <c r="C26" s="73" t="s">
        <v>16</v>
      </c>
      <c r="D26" s="271">
        <v>614446.92000000004</v>
      </c>
      <c r="E26" s="272">
        <v>644356.69999999995</v>
      </c>
      <c r="G26" s="60"/>
      <c r="H26" s="143"/>
    </row>
    <row r="27" spans="2:11" ht="13">
      <c r="B27" s="6" t="s">
        <v>17</v>
      </c>
      <c r="C27" s="7" t="s">
        <v>108</v>
      </c>
      <c r="D27" s="273">
        <v>-35762.179999999993</v>
      </c>
      <c r="E27" s="310">
        <v>-32650.920000000002</v>
      </c>
      <c r="F27" s="59"/>
      <c r="G27" s="148"/>
      <c r="H27" s="147"/>
      <c r="I27" s="59"/>
      <c r="J27" s="60"/>
    </row>
    <row r="28" spans="2:11" ht="13">
      <c r="B28" s="6" t="s">
        <v>18</v>
      </c>
      <c r="C28" s="7" t="s">
        <v>19</v>
      </c>
      <c r="D28" s="273">
        <v>4606.41</v>
      </c>
      <c r="E28" s="311">
        <v>3269.5200000000004</v>
      </c>
      <c r="F28" s="59"/>
      <c r="G28" s="147"/>
      <c r="H28" s="147"/>
      <c r="I28" s="59"/>
      <c r="J28" s="60"/>
    </row>
    <row r="29" spans="2:11" ht="13">
      <c r="B29" s="116" t="s">
        <v>4</v>
      </c>
      <c r="C29" s="109" t="s">
        <v>20</v>
      </c>
      <c r="D29" s="275">
        <v>4606.41</v>
      </c>
      <c r="E29" s="312">
        <v>3269.51</v>
      </c>
      <c r="F29" s="59"/>
      <c r="G29" s="147"/>
      <c r="H29" s="147"/>
      <c r="I29" s="59"/>
      <c r="J29" s="60"/>
    </row>
    <row r="30" spans="2:11" ht="13">
      <c r="B30" s="116" t="s">
        <v>6</v>
      </c>
      <c r="C30" s="109" t="s">
        <v>21</v>
      </c>
      <c r="D30" s="275">
        <v>0</v>
      </c>
      <c r="E30" s="312">
        <v>0</v>
      </c>
      <c r="F30" s="59"/>
      <c r="G30" s="147"/>
      <c r="H30" s="147"/>
      <c r="I30" s="59"/>
      <c r="J30" s="60"/>
    </row>
    <row r="31" spans="2:11" ht="13">
      <c r="B31" s="116" t="s">
        <v>8</v>
      </c>
      <c r="C31" s="109" t="s">
        <v>22</v>
      </c>
      <c r="D31" s="275">
        <v>0</v>
      </c>
      <c r="E31" s="312">
        <v>0.01</v>
      </c>
      <c r="F31" s="59"/>
      <c r="G31" s="147"/>
      <c r="H31" s="147"/>
      <c r="I31" s="59"/>
      <c r="J31" s="60"/>
    </row>
    <row r="32" spans="2:11" ht="13">
      <c r="B32" s="70" t="s">
        <v>23</v>
      </c>
      <c r="C32" s="8" t="s">
        <v>24</v>
      </c>
      <c r="D32" s="273">
        <v>40368.589999999997</v>
      </c>
      <c r="E32" s="311">
        <v>35920.44</v>
      </c>
      <c r="F32" s="59"/>
      <c r="G32" s="148"/>
      <c r="H32" s="147"/>
      <c r="I32" s="59"/>
      <c r="J32" s="60"/>
    </row>
    <row r="33" spans="2:10" ht="13">
      <c r="B33" s="116" t="s">
        <v>4</v>
      </c>
      <c r="C33" s="109" t="s">
        <v>25</v>
      </c>
      <c r="D33" s="275">
        <v>28310.31</v>
      </c>
      <c r="E33" s="312">
        <v>18606.02</v>
      </c>
      <c r="F33" s="59"/>
      <c r="G33" s="147"/>
      <c r="H33" s="147"/>
      <c r="I33" s="59"/>
      <c r="J33" s="60"/>
    </row>
    <row r="34" spans="2:10" ht="13">
      <c r="B34" s="116" t="s">
        <v>6</v>
      </c>
      <c r="C34" s="109" t="s">
        <v>26</v>
      </c>
      <c r="D34" s="275">
        <v>0</v>
      </c>
      <c r="E34" s="312">
        <v>5159.41</v>
      </c>
      <c r="F34" s="59"/>
      <c r="G34" s="147"/>
      <c r="H34" s="147"/>
      <c r="I34" s="59"/>
      <c r="J34" s="60"/>
    </row>
    <row r="35" spans="2:10" ht="13">
      <c r="B35" s="116" t="s">
        <v>8</v>
      </c>
      <c r="C35" s="109" t="s">
        <v>27</v>
      </c>
      <c r="D35" s="275">
        <v>1821.21</v>
      </c>
      <c r="E35" s="312">
        <v>1401.26</v>
      </c>
      <c r="F35" s="59"/>
      <c r="G35" s="147"/>
      <c r="H35" s="147"/>
      <c r="I35" s="59"/>
      <c r="J35" s="60"/>
    </row>
    <row r="36" spans="2:10" ht="13">
      <c r="B36" s="116" t="s">
        <v>9</v>
      </c>
      <c r="C36" s="109" t="s">
        <v>28</v>
      </c>
      <c r="D36" s="275">
        <v>0</v>
      </c>
      <c r="E36" s="312">
        <v>0</v>
      </c>
      <c r="F36" s="59"/>
      <c r="G36" s="147"/>
      <c r="H36" s="147"/>
      <c r="I36" s="59"/>
      <c r="J36" s="60"/>
    </row>
    <row r="37" spans="2:10" ht="25.5">
      <c r="B37" s="116" t="s">
        <v>29</v>
      </c>
      <c r="C37" s="109" t="s">
        <v>30</v>
      </c>
      <c r="D37" s="275">
        <v>10236.77</v>
      </c>
      <c r="E37" s="312">
        <v>10753.75</v>
      </c>
      <c r="F37" s="59"/>
      <c r="G37" s="147"/>
      <c r="H37" s="147"/>
      <c r="I37" s="59"/>
      <c r="J37" s="60"/>
    </row>
    <row r="38" spans="2:10" ht="13">
      <c r="B38" s="116" t="s">
        <v>31</v>
      </c>
      <c r="C38" s="109" t="s">
        <v>32</v>
      </c>
      <c r="D38" s="275">
        <v>0</v>
      </c>
      <c r="E38" s="312">
        <v>0</v>
      </c>
      <c r="F38" s="59"/>
      <c r="G38" s="147"/>
      <c r="H38" s="147"/>
      <c r="I38" s="59"/>
      <c r="J38" s="60"/>
    </row>
    <row r="39" spans="2:10" ht="13">
      <c r="B39" s="117" t="s">
        <v>33</v>
      </c>
      <c r="C39" s="118" t="s">
        <v>34</v>
      </c>
      <c r="D39" s="277">
        <v>0.3</v>
      </c>
      <c r="E39" s="313">
        <v>0</v>
      </c>
      <c r="F39" s="59"/>
      <c r="G39" s="147"/>
      <c r="H39" s="147"/>
      <c r="I39" s="59"/>
      <c r="J39" s="60"/>
    </row>
    <row r="40" spans="2:10" ht="13.5" thickBot="1">
      <c r="B40" s="74" t="s">
        <v>35</v>
      </c>
      <c r="C40" s="75" t="s">
        <v>36</v>
      </c>
      <c r="D40" s="278">
        <v>65671.960000000006</v>
      </c>
      <c r="E40" s="279">
        <v>43748.39</v>
      </c>
      <c r="G40" s="60"/>
    </row>
    <row r="41" spans="2:10" ht="13.5" thickBot="1">
      <c r="B41" s="76" t="s">
        <v>37</v>
      </c>
      <c r="C41" s="77" t="s">
        <v>38</v>
      </c>
      <c r="D41" s="280">
        <v>644356.69999999995</v>
      </c>
      <c r="E41" s="196">
        <v>655454.17000000004</v>
      </c>
      <c r="F41" s="62"/>
      <c r="G41" s="60"/>
    </row>
    <row r="42" spans="2:10" ht="13">
      <c r="B42" s="71"/>
      <c r="C42" s="71"/>
      <c r="D42" s="105"/>
      <c r="E42" s="105"/>
      <c r="F42" s="62"/>
      <c r="G42" s="54"/>
    </row>
    <row r="43" spans="2:10" ht="13.5">
      <c r="B43" s="349" t="s">
        <v>60</v>
      </c>
      <c r="C43" s="350"/>
      <c r="D43" s="350"/>
      <c r="E43" s="350"/>
      <c r="G43" s="59"/>
    </row>
    <row r="44" spans="2:10" ht="18" customHeight="1" thickBot="1">
      <c r="B44" s="348" t="s">
        <v>118</v>
      </c>
      <c r="C44" s="351"/>
      <c r="D44" s="351"/>
      <c r="E44" s="351"/>
      <c r="G44" s="59"/>
    </row>
    <row r="45" spans="2:10" ht="13.5" thickBot="1">
      <c r="B45" s="66"/>
      <c r="C45" s="19" t="s">
        <v>39</v>
      </c>
      <c r="D45" s="282" t="s">
        <v>199</v>
      </c>
      <c r="E45" s="282" t="s">
        <v>206</v>
      </c>
      <c r="G45" s="59"/>
    </row>
    <row r="46" spans="2:10" ht="13">
      <c r="B46" s="10" t="s">
        <v>18</v>
      </c>
      <c r="C46" s="20" t="s">
        <v>109</v>
      </c>
      <c r="D46" s="212"/>
      <c r="E46" s="213"/>
      <c r="G46" s="59"/>
    </row>
    <row r="47" spans="2:10">
      <c r="B47" s="119" t="s">
        <v>4</v>
      </c>
      <c r="C47" s="109" t="s">
        <v>40</v>
      </c>
      <c r="D47" s="214">
        <v>3425.3926000000001</v>
      </c>
      <c r="E47" s="314">
        <v>3235.6970000000001</v>
      </c>
      <c r="G47" s="59"/>
    </row>
    <row r="48" spans="2:10">
      <c r="B48" s="120" t="s">
        <v>6</v>
      </c>
      <c r="C48" s="118" t="s">
        <v>41</v>
      </c>
      <c r="D48" s="214">
        <v>3235.6970000000001</v>
      </c>
      <c r="E48" s="314">
        <v>3079.1289000000002</v>
      </c>
      <c r="G48" s="59"/>
    </row>
    <row r="49" spans="2:7" ht="13">
      <c r="B49" s="91" t="s">
        <v>23</v>
      </c>
      <c r="C49" s="93" t="s">
        <v>110</v>
      </c>
      <c r="D49" s="217"/>
      <c r="E49" s="216"/>
    </row>
    <row r="50" spans="2:7">
      <c r="B50" s="119" t="s">
        <v>4</v>
      </c>
      <c r="C50" s="109" t="s">
        <v>40</v>
      </c>
      <c r="D50" s="214">
        <v>179.38</v>
      </c>
      <c r="E50" s="216">
        <v>199.14</v>
      </c>
      <c r="G50" s="107"/>
    </row>
    <row r="51" spans="2:7">
      <c r="B51" s="119" t="s">
        <v>6</v>
      </c>
      <c r="C51" s="109" t="s">
        <v>111</v>
      </c>
      <c r="D51" s="214">
        <v>179.38</v>
      </c>
      <c r="E51" s="216">
        <v>199.14</v>
      </c>
      <c r="G51" s="107"/>
    </row>
    <row r="52" spans="2:7">
      <c r="B52" s="119" t="s">
        <v>8</v>
      </c>
      <c r="C52" s="109" t="s">
        <v>112</v>
      </c>
      <c r="D52" s="214">
        <v>199.15</v>
      </c>
      <c r="E52" s="216">
        <v>212.87</v>
      </c>
    </row>
    <row r="53" spans="2:7" ht="13.5" customHeight="1" thickBot="1">
      <c r="B53" s="121" t="s">
        <v>9</v>
      </c>
      <c r="C53" s="122" t="s">
        <v>41</v>
      </c>
      <c r="D53" s="220">
        <v>199.14</v>
      </c>
      <c r="E53" s="315">
        <v>212.87</v>
      </c>
    </row>
    <row r="54" spans="2:7">
      <c r="B54" s="85"/>
      <c r="C54" s="86"/>
      <c r="D54" s="222"/>
      <c r="E54" s="222"/>
    </row>
    <row r="55" spans="2:7" ht="13.5">
      <c r="B55" s="349" t="s">
        <v>62</v>
      </c>
      <c r="C55" s="354"/>
      <c r="D55" s="354"/>
      <c r="E55" s="354"/>
    </row>
    <row r="56" spans="2:7" ht="16.5" customHeight="1" thickBot="1">
      <c r="B56" s="348" t="s">
        <v>113</v>
      </c>
      <c r="C56" s="355"/>
      <c r="D56" s="355"/>
      <c r="E56" s="355"/>
    </row>
    <row r="57" spans="2:7" ht="21.5" thickBot="1">
      <c r="B57" s="343" t="s">
        <v>42</v>
      </c>
      <c r="C57" s="344"/>
      <c r="D57" s="223" t="s">
        <v>119</v>
      </c>
      <c r="E57" s="224" t="s">
        <v>114</v>
      </c>
    </row>
    <row r="58" spans="2:7" ht="13">
      <c r="B58" s="14" t="s">
        <v>18</v>
      </c>
      <c r="C58" s="94" t="s">
        <v>43</v>
      </c>
      <c r="D58" s="225">
        <f>D64</f>
        <v>655454.17000000004</v>
      </c>
      <c r="E58" s="226">
        <f>D58/E21</f>
        <v>1</v>
      </c>
    </row>
    <row r="59" spans="2:7" ht="25">
      <c r="B59" s="92" t="s">
        <v>4</v>
      </c>
      <c r="C59" s="9" t="s">
        <v>44</v>
      </c>
      <c r="D59" s="227">
        <v>0</v>
      </c>
      <c r="E59" s="228">
        <v>0</v>
      </c>
    </row>
    <row r="60" spans="2:7" ht="25">
      <c r="B60" s="78" t="s">
        <v>6</v>
      </c>
      <c r="C60" s="4" t="s">
        <v>45</v>
      </c>
      <c r="D60" s="229">
        <v>0</v>
      </c>
      <c r="E60" s="230">
        <v>0</v>
      </c>
    </row>
    <row r="61" spans="2:7" ht="12.75" customHeight="1">
      <c r="B61" s="78" t="s">
        <v>8</v>
      </c>
      <c r="C61" s="4" t="s">
        <v>46</v>
      </c>
      <c r="D61" s="229">
        <v>0</v>
      </c>
      <c r="E61" s="230">
        <v>0</v>
      </c>
    </row>
    <row r="62" spans="2:7">
      <c r="B62" s="78" t="s">
        <v>9</v>
      </c>
      <c r="C62" s="4" t="s">
        <v>47</v>
      </c>
      <c r="D62" s="229">
        <v>0</v>
      </c>
      <c r="E62" s="230">
        <v>0</v>
      </c>
    </row>
    <row r="63" spans="2:7">
      <c r="B63" s="78" t="s">
        <v>29</v>
      </c>
      <c r="C63" s="4" t="s">
        <v>48</v>
      </c>
      <c r="D63" s="229">
        <v>0</v>
      </c>
      <c r="E63" s="230">
        <v>0</v>
      </c>
    </row>
    <row r="64" spans="2:7">
      <c r="B64" s="92" t="s">
        <v>31</v>
      </c>
      <c r="C64" s="9" t="s">
        <v>49</v>
      </c>
      <c r="D64" s="227">
        <f>E21</f>
        <v>655454.17000000004</v>
      </c>
      <c r="E64" s="228">
        <f>E58</f>
        <v>1</v>
      </c>
    </row>
    <row r="65" spans="2:5">
      <c r="B65" s="92" t="s">
        <v>33</v>
      </c>
      <c r="C65" s="9" t="s">
        <v>115</v>
      </c>
      <c r="D65" s="227">
        <v>0</v>
      </c>
      <c r="E65" s="228">
        <v>0</v>
      </c>
    </row>
    <row r="66" spans="2:5">
      <c r="B66" s="92" t="s">
        <v>50</v>
      </c>
      <c r="C66" s="9" t="s">
        <v>51</v>
      </c>
      <c r="D66" s="227">
        <v>0</v>
      </c>
      <c r="E66" s="228">
        <v>0</v>
      </c>
    </row>
    <row r="67" spans="2:5">
      <c r="B67" s="78" t="s">
        <v>52</v>
      </c>
      <c r="C67" s="4" t="s">
        <v>53</v>
      </c>
      <c r="D67" s="229">
        <v>0</v>
      </c>
      <c r="E67" s="230">
        <v>0</v>
      </c>
    </row>
    <row r="68" spans="2:5">
      <c r="B68" s="78" t="s">
        <v>54</v>
      </c>
      <c r="C68" s="4" t="s">
        <v>55</v>
      </c>
      <c r="D68" s="229">
        <v>0</v>
      </c>
      <c r="E68" s="230">
        <v>0</v>
      </c>
    </row>
    <row r="69" spans="2:5">
      <c r="B69" s="78" t="s">
        <v>56</v>
      </c>
      <c r="C69" s="4" t="s">
        <v>57</v>
      </c>
      <c r="D69" s="292">
        <v>0</v>
      </c>
      <c r="E69" s="230">
        <v>0</v>
      </c>
    </row>
    <row r="70" spans="2:5">
      <c r="B70" s="96" t="s">
        <v>58</v>
      </c>
      <c r="C70" s="88" t="s">
        <v>59</v>
      </c>
      <c r="D70" s="232">
        <v>0</v>
      </c>
      <c r="E70" s="233">
        <v>0</v>
      </c>
    </row>
    <row r="71" spans="2:5" ht="13">
      <c r="B71" s="97" t="s">
        <v>23</v>
      </c>
      <c r="C71" s="8" t="s">
        <v>61</v>
      </c>
      <c r="D71" s="234">
        <v>0</v>
      </c>
      <c r="E71" s="235">
        <v>0</v>
      </c>
    </row>
    <row r="72" spans="2:5" ht="13">
      <c r="B72" s="98" t="s">
        <v>60</v>
      </c>
      <c r="C72" s="90" t="s">
        <v>63</v>
      </c>
      <c r="D72" s="236">
        <f>E14</f>
        <v>0</v>
      </c>
      <c r="E72" s="237">
        <v>0</v>
      </c>
    </row>
    <row r="73" spans="2:5" ht="13">
      <c r="B73" s="99" t="s">
        <v>62</v>
      </c>
      <c r="C73" s="17" t="s">
        <v>65</v>
      </c>
      <c r="D73" s="238">
        <v>0</v>
      </c>
      <c r="E73" s="239">
        <v>0</v>
      </c>
    </row>
    <row r="74" spans="2:5" ht="13">
      <c r="B74" s="97" t="s">
        <v>64</v>
      </c>
      <c r="C74" s="8" t="s">
        <v>66</v>
      </c>
      <c r="D74" s="234">
        <f>D58</f>
        <v>655454.17000000004</v>
      </c>
      <c r="E74" s="235">
        <f>E58+E72-E73</f>
        <v>1</v>
      </c>
    </row>
    <row r="75" spans="2:5">
      <c r="B75" s="78" t="s">
        <v>4</v>
      </c>
      <c r="C75" s="4" t="s">
        <v>67</v>
      </c>
      <c r="D75" s="229">
        <f>D74</f>
        <v>655454.17000000004</v>
      </c>
      <c r="E75" s="230">
        <f>E74</f>
        <v>1</v>
      </c>
    </row>
    <row r="76" spans="2:5">
      <c r="B76" s="78" t="s">
        <v>6</v>
      </c>
      <c r="C76" s="4" t="s">
        <v>116</v>
      </c>
      <c r="D76" s="229">
        <v>0</v>
      </c>
      <c r="E76" s="230">
        <v>0</v>
      </c>
    </row>
    <row r="77" spans="2:5" ht="13" thickBot="1">
      <c r="B77" s="79" t="s">
        <v>8</v>
      </c>
      <c r="C77" s="13" t="s">
        <v>117</v>
      </c>
      <c r="D77" s="240">
        <v>0</v>
      </c>
      <c r="E77" s="241">
        <v>0</v>
      </c>
    </row>
    <row r="78" spans="2:5">
      <c r="B78" s="1"/>
      <c r="C78" s="1"/>
      <c r="D78" s="180"/>
      <c r="E78" s="180"/>
    </row>
    <row r="79" spans="2:5">
      <c r="B79" s="1"/>
      <c r="C79" s="1"/>
      <c r="D79" s="180"/>
      <c r="E79" s="180"/>
    </row>
    <row r="80" spans="2:5">
      <c r="B80" s="1"/>
      <c r="C80" s="1"/>
      <c r="D80" s="180"/>
      <c r="E80" s="180"/>
    </row>
    <row r="81" spans="2:5">
      <c r="B81" s="1"/>
      <c r="C81" s="1"/>
      <c r="D81" s="180"/>
      <c r="E81" s="180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62" right="0.75" top="0.6" bottom="0.56000000000000005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Arkusz37"/>
  <dimension ref="A1:L81"/>
  <sheetViews>
    <sheetView zoomScale="80" zoomScaleNormal="80" workbookViewId="0">
      <selection activeCell="G16" sqref="G16"/>
    </sheetView>
  </sheetViews>
  <sheetFormatPr defaultRowHeight="12.5"/>
  <cols>
    <col min="1" max="1" width="9.1796875" style="18"/>
    <col min="2" max="2" width="5.26953125" style="18" bestFit="1" customWidth="1"/>
    <col min="3" max="3" width="75.453125" style="18" customWidth="1"/>
    <col min="4" max="5" width="17.81640625" style="107" customWidth="1"/>
    <col min="6" max="6" width="7.453125" customWidth="1"/>
    <col min="7" max="7" width="17.26953125" customWidth="1"/>
    <col min="8" max="8" width="21.1796875" customWidth="1"/>
    <col min="9" max="9" width="13.26953125" customWidth="1"/>
    <col min="10" max="10" width="13.54296875" customWidth="1"/>
    <col min="11" max="11" width="13.26953125" customWidth="1"/>
    <col min="12" max="12" width="12.453125" bestFit="1" customWidth="1"/>
  </cols>
  <sheetData>
    <row r="1" spans="2:12">
      <c r="B1" s="1"/>
      <c r="C1" s="1"/>
      <c r="D1" s="180"/>
      <c r="E1" s="180"/>
    </row>
    <row r="2" spans="2:12" ht="15.5">
      <c r="B2" s="345" t="s">
        <v>0</v>
      </c>
      <c r="C2" s="345"/>
      <c r="D2" s="345"/>
      <c r="E2" s="345"/>
      <c r="L2" s="59"/>
    </row>
    <row r="3" spans="2:12" ht="15.5">
      <c r="B3" s="345" t="s">
        <v>205</v>
      </c>
      <c r="C3" s="345"/>
      <c r="D3" s="345"/>
      <c r="E3" s="345"/>
    </row>
    <row r="4" spans="2:12" ht="14">
      <c r="B4" s="65"/>
      <c r="C4" s="65"/>
      <c r="D4" s="181"/>
      <c r="E4" s="181"/>
    </row>
    <row r="5" spans="2:12" ht="21" customHeight="1">
      <c r="B5" s="346" t="s">
        <v>1</v>
      </c>
      <c r="C5" s="346"/>
      <c r="D5" s="346"/>
      <c r="E5" s="346"/>
    </row>
    <row r="6" spans="2:12" ht="14">
      <c r="B6" s="347" t="s">
        <v>143</v>
      </c>
      <c r="C6" s="347"/>
      <c r="D6" s="347"/>
      <c r="E6" s="347"/>
    </row>
    <row r="7" spans="2:12" ht="14">
      <c r="B7" s="67"/>
      <c r="C7" s="67"/>
      <c r="D7" s="182"/>
      <c r="E7" s="182"/>
    </row>
    <row r="8" spans="2:12" ht="13.5">
      <c r="B8" s="349" t="s">
        <v>18</v>
      </c>
      <c r="C8" s="354"/>
      <c r="D8" s="354"/>
      <c r="E8" s="354"/>
    </row>
    <row r="9" spans="2:12" ht="16" thickBot="1">
      <c r="B9" s="348" t="s">
        <v>100</v>
      </c>
      <c r="C9" s="348"/>
      <c r="D9" s="348"/>
      <c r="E9" s="348"/>
    </row>
    <row r="10" spans="2:12" ht="13.5" thickBot="1">
      <c r="B10" s="66"/>
      <c r="C10" s="61" t="s">
        <v>2</v>
      </c>
      <c r="D10" s="282" t="s">
        <v>199</v>
      </c>
      <c r="E10" s="282" t="s">
        <v>206</v>
      </c>
    </row>
    <row r="11" spans="2:12" ht="13">
      <c r="B11" s="68" t="s">
        <v>3</v>
      </c>
      <c r="C11" s="95" t="s">
        <v>106</v>
      </c>
      <c r="D11" s="242">
        <v>495367.78</v>
      </c>
      <c r="E11" s="243">
        <v>383498.03</v>
      </c>
    </row>
    <row r="12" spans="2:12">
      <c r="B12" s="82" t="s">
        <v>4</v>
      </c>
      <c r="C12" s="4" t="s">
        <v>5</v>
      </c>
      <c r="D12" s="244">
        <v>495367.78</v>
      </c>
      <c r="E12" s="245">
        <v>383498.03</v>
      </c>
    </row>
    <row r="13" spans="2:12">
      <c r="B13" s="82" t="s">
        <v>6</v>
      </c>
      <c r="C13" s="55" t="s">
        <v>7</v>
      </c>
      <c r="D13" s="244">
        <v>0</v>
      </c>
      <c r="E13" s="306">
        <v>0</v>
      </c>
    </row>
    <row r="14" spans="2:12">
      <c r="B14" s="82" t="s">
        <v>8</v>
      </c>
      <c r="C14" s="55" t="s">
        <v>10</v>
      </c>
      <c r="D14" s="244">
        <v>0</v>
      </c>
      <c r="E14" s="306">
        <v>0</v>
      </c>
      <c r="G14" s="54"/>
    </row>
    <row r="15" spans="2:12">
      <c r="B15" s="82" t="s">
        <v>103</v>
      </c>
      <c r="C15" s="55" t="s">
        <v>11</v>
      </c>
      <c r="D15" s="244">
        <v>0</v>
      </c>
      <c r="E15" s="306">
        <v>0</v>
      </c>
    </row>
    <row r="16" spans="2:12">
      <c r="B16" s="83" t="s">
        <v>104</v>
      </c>
      <c r="C16" s="69" t="s">
        <v>12</v>
      </c>
      <c r="D16" s="246">
        <v>0</v>
      </c>
      <c r="E16" s="307">
        <v>0</v>
      </c>
    </row>
    <row r="17" spans="2:12" ht="13">
      <c r="B17" s="6" t="s">
        <v>13</v>
      </c>
      <c r="C17" s="8" t="s">
        <v>65</v>
      </c>
      <c r="D17" s="248">
        <v>0</v>
      </c>
      <c r="E17" s="308">
        <v>0</v>
      </c>
    </row>
    <row r="18" spans="2:12">
      <c r="B18" s="82" t="s">
        <v>4</v>
      </c>
      <c r="C18" s="4" t="s">
        <v>11</v>
      </c>
      <c r="D18" s="246">
        <v>0</v>
      </c>
      <c r="E18" s="307">
        <v>0</v>
      </c>
    </row>
    <row r="19" spans="2:12" ht="15" customHeight="1">
      <c r="B19" s="82" t="s">
        <v>6</v>
      </c>
      <c r="C19" s="55" t="s">
        <v>105</v>
      </c>
      <c r="D19" s="244">
        <v>0</v>
      </c>
      <c r="E19" s="306">
        <v>0</v>
      </c>
    </row>
    <row r="20" spans="2:12" ht="13" thickBot="1">
      <c r="B20" s="84" t="s">
        <v>8</v>
      </c>
      <c r="C20" s="56" t="s">
        <v>14</v>
      </c>
      <c r="D20" s="250">
        <v>0</v>
      </c>
      <c r="E20" s="309">
        <v>0</v>
      </c>
    </row>
    <row r="21" spans="2:12" ht="13.5" thickBot="1">
      <c r="B21" s="356" t="s">
        <v>107</v>
      </c>
      <c r="C21" s="357"/>
      <c r="D21" s="252">
        <v>495367.78</v>
      </c>
      <c r="E21" s="211">
        <v>383498.03</v>
      </c>
      <c r="F21" s="62"/>
      <c r="G21" s="62"/>
      <c r="H21" s="103"/>
      <c r="J21" s="137"/>
      <c r="K21" s="103"/>
      <c r="L21" s="107"/>
    </row>
    <row r="22" spans="2:12">
      <c r="B22" s="2"/>
      <c r="C22" s="5"/>
      <c r="D22" s="197"/>
      <c r="E22" s="197"/>
      <c r="G22" s="59"/>
    </row>
    <row r="23" spans="2:12" ht="13.5">
      <c r="B23" s="349" t="s">
        <v>101</v>
      </c>
      <c r="C23" s="360"/>
      <c r="D23" s="360"/>
      <c r="E23" s="360"/>
      <c r="G23" s="59"/>
    </row>
    <row r="24" spans="2:12" ht="15.75" customHeight="1" thickBot="1">
      <c r="B24" s="348" t="s">
        <v>102</v>
      </c>
      <c r="C24" s="361"/>
      <c r="D24" s="361"/>
      <c r="E24" s="361"/>
    </row>
    <row r="25" spans="2:12" ht="13.5" thickBot="1">
      <c r="B25" s="66"/>
      <c r="C25" s="3" t="s">
        <v>2</v>
      </c>
      <c r="D25" s="282" t="s">
        <v>199</v>
      </c>
      <c r="E25" s="282" t="s">
        <v>206</v>
      </c>
    </row>
    <row r="26" spans="2:12" ht="13">
      <c r="B26" s="72" t="s">
        <v>15</v>
      </c>
      <c r="C26" s="73" t="s">
        <v>16</v>
      </c>
      <c r="D26" s="271">
        <v>224321.85</v>
      </c>
      <c r="E26" s="272">
        <v>495367.78</v>
      </c>
      <c r="G26" s="60"/>
    </row>
    <row r="27" spans="2:12" ht="13">
      <c r="B27" s="6" t="s">
        <v>17</v>
      </c>
      <c r="C27" s="7" t="s">
        <v>108</v>
      </c>
      <c r="D27" s="273">
        <v>212743.28</v>
      </c>
      <c r="E27" s="310">
        <v>-143363.73000000001</v>
      </c>
      <c r="F27" s="59"/>
      <c r="G27" s="148"/>
      <c r="H27" s="147"/>
      <c r="I27" s="59"/>
      <c r="J27" s="60"/>
    </row>
    <row r="28" spans="2:12" ht="13">
      <c r="B28" s="6" t="s">
        <v>18</v>
      </c>
      <c r="C28" s="7" t="s">
        <v>19</v>
      </c>
      <c r="D28" s="273">
        <v>227555.82</v>
      </c>
      <c r="E28" s="311">
        <v>3907.51</v>
      </c>
      <c r="F28" s="59"/>
      <c r="G28" s="147"/>
      <c r="H28" s="147"/>
      <c r="I28" s="59"/>
      <c r="J28" s="60"/>
    </row>
    <row r="29" spans="2:12" ht="13">
      <c r="B29" s="80" t="s">
        <v>4</v>
      </c>
      <c r="C29" s="4" t="s">
        <v>20</v>
      </c>
      <c r="D29" s="275">
        <v>6433.4800000000005</v>
      </c>
      <c r="E29" s="312">
        <v>3907.48</v>
      </c>
      <c r="F29" s="59"/>
      <c r="G29" s="147"/>
      <c r="H29" s="147"/>
      <c r="I29" s="59"/>
      <c r="J29" s="60"/>
    </row>
    <row r="30" spans="2:12" ht="13">
      <c r="B30" s="80" t="s">
        <v>6</v>
      </c>
      <c r="C30" s="4" t="s">
        <v>21</v>
      </c>
      <c r="D30" s="275">
        <v>0</v>
      </c>
      <c r="E30" s="312">
        <v>0</v>
      </c>
      <c r="F30" s="59"/>
      <c r="G30" s="147"/>
      <c r="H30" s="147"/>
      <c r="I30" s="59"/>
      <c r="J30" s="60"/>
    </row>
    <row r="31" spans="2:12" ht="13">
      <c r="B31" s="80" t="s">
        <v>8</v>
      </c>
      <c r="C31" s="4" t="s">
        <v>22</v>
      </c>
      <c r="D31" s="275">
        <v>221122.34</v>
      </c>
      <c r="E31" s="312">
        <v>0.03</v>
      </c>
      <c r="F31" s="59"/>
      <c r="G31" s="147"/>
      <c r="H31" s="147"/>
      <c r="I31" s="59"/>
      <c r="J31" s="60"/>
    </row>
    <row r="32" spans="2:12" ht="13">
      <c r="B32" s="70" t="s">
        <v>23</v>
      </c>
      <c r="C32" s="8" t="s">
        <v>24</v>
      </c>
      <c r="D32" s="273">
        <v>14812.54</v>
      </c>
      <c r="E32" s="311">
        <v>147271.24</v>
      </c>
      <c r="F32" s="59"/>
      <c r="G32" s="148"/>
      <c r="H32" s="147"/>
      <c r="I32" s="59"/>
      <c r="J32" s="60"/>
    </row>
    <row r="33" spans="2:10" ht="13">
      <c r="B33" s="80" t="s">
        <v>4</v>
      </c>
      <c r="C33" s="4" t="s">
        <v>25</v>
      </c>
      <c r="D33" s="275">
        <v>9004.7100000000009</v>
      </c>
      <c r="E33" s="312">
        <v>139830.34</v>
      </c>
      <c r="F33" s="59"/>
      <c r="G33" s="147"/>
      <c r="H33" s="147"/>
      <c r="I33" s="59"/>
      <c r="J33" s="60"/>
    </row>
    <row r="34" spans="2:10" ht="13">
      <c r="B34" s="80" t="s">
        <v>6</v>
      </c>
      <c r="C34" s="4" t="s">
        <v>26</v>
      </c>
      <c r="D34" s="275">
        <v>0</v>
      </c>
      <c r="E34" s="312">
        <v>0</v>
      </c>
      <c r="F34" s="59"/>
      <c r="G34" s="147"/>
      <c r="H34" s="147"/>
      <c r="I34" s="59"/>
      <c r="J34" s="60"/>
    </row>
    <row r="35" spans="2:10" ht="13">
      <c r="B35" s="80" t="s">
        <v>8</v>
      </c>
      <c r="C35" s="4" t="s">
        <v>27</v>
      </c>
      <c r="D35" s="275">
        <v>686.22</v>
      </c>
      <c r="E35" s="312">
        <v>571.1</v>
      </c>
      <c r="F35" s="59"/>
      <c r="G35" s="147"/>
      <c r="H35" s="147"/>
      <c r="I35" s="59"/>
      <c r="J35" s="60"/>
    </row>
    <row r="36" spans="2:10" ht="13">
      <c r="B36" s="80" t="s">
        <v>9</v>
      </c>
      <c r="C36" s="4" t="s">
        <v>28</v>
      </c>
      <c r="D36" s="275">
        <v>0</v>
      </c>
      <c r="E36" s="312">
        <v>0</v>
      </c>
      <c r="F36" s="59"/>
      <c r="G36" s="147"/>
      <c r="H36" s="147"/>
      <c r="I36" s="59"/>
      <c r="J36" s="60"/>
    </row>
    <row r="37" spans="2:10" ht="25.5">
      <c r="B37" s="80" t="s">
        <v>29</v>
      </c>
      <c r="C37" s="4" t="s">
        <v>30</v>
      </c>
      <c r="D37" s="275">
        <v>5121.59</v>
      </c>
      <c r="E37" s="312">
        <v>6869.8</v>
      </c>
      <c r="F37" s="59"/>
      <c r="G37" s="147"/>
      <c r="H37" s="147"/>
      <c r="I37" s="59"/>
      <c r="J37" s="60"/>
    </row>
    <row r="38" spans="2:10" ht="13">
      <c r="B38" s="80" t="s">
        <v>31</v>
      </c>
      <c r="C38" s="4" t="s">
        <v>32</v>
      </c>
      <c r="D38" s="275">
        <v>0</v>
      </c>
      <c r="E38" s="312">
        <v>0</v>
      </c>
      <c r="F38" s="59"/>
      <c r="G38" s="147"/>
      <c r="H38" s="147"/>
      <c r="I38" s="59"/>
      <c r="J38" s="60"/>
    </row>
    <row r="39" spans="2:10" ht="13">
      <c r="B39" s="81" t="s">
        <v>33</v>
      </c>
      <c r="C39" s="9" t="s">
        <v>34</v>
      </c>
      <c r="D39" s="277">
        <v>0.02</v>
      </c>
      <c r="E39" s="313">
        <v>0</v>
      </c>
      <c r="F39" s="59"/>
      <c r="G39" s="147"/>
      <c r="H39" s="147"/>
      <c r="I39" s="59"/>
      <c r="J39" s="60"/>
    </row>
    <row r="40" spans="2:10" ht="13.5" thickBot="1">
      <c r="B40" s="74" t="s">
        <v>35</v>
      </c>
      <c r="C40" s="75" t="s">
        <v>36</v>
      </c>
      <c r="D40" s="278">
        <v>58302.65</v>
      </c>
      <c r="E40" s="279">
        <v>31493.98</v>
      </c>
      <c r="G40" s="60"/>
      <c r="H40" s="143"/>
    </row>
    <row r="41" spans="2:10" ht="13.5" thickBot="1">
      <c r="B41" s="76" t="s">
        <v>37</v>
      </c>
      <c r="C41" s="77" t="s">
        <v>38</v>
      </c>
      <c r="D41" s="280">
        <v>495367.78</v>
      </c>
      <c r="E41" s="196">
        <v>383498.03</v>
      </c>
      <c r="F41" s="62"/>
      <c r="G41" s="60"/>
    </row>
    <row r="42" spans="2:10" ht="13">
      <c r="B42" s="71"/>
      <c r="C42" s="71"/>
      <c r="D42" s="105"/>
      <c r="E42" s="105"/>
      <c r="F42" s="62"/>
      <c r="G42" s="54"/>
    </row>
    <row r="43" spans="2:10" ht="13.5">
      <c r="B43" s="349" t="s">
        <v>60</v>
      </c>
      <c r="C43" s="354"/>
      <c r="D43" s="354"/>
      <c r="E43" s="354"/>
      <c r="G43" s="59"/>
    </row>
    <row r="44" spans="2:10" ht="18" customHeight="1" thickBot="1">
      <c r="B44" s="348" t="s">
        <v>118</v>
      </c>
      <c r="C44" s="355"/>
      <c r="D44" s="355"/>
      <c r="E44" s="355"/>
      <c r="G44" s="59"/>
    </row>
    <row r="45" spans="2:10" ht="13.5" thickBot="1">
      <c r="B45" s="66"/>
      <c r="C45" s="19" t="s">
        <v>39</v>
      </c>
      <c r="D45" s="282" t="s">
        <v>199</v>
      </c>
      <c r="E45" s="253" t="s">
        <v>206</v>
      </c>
      <c r="G45" s="59"/>
    </row>
    <row r="46" spans="2:10" ht="13">
      <c r="B46" s="10" t="s">
        <v>18</v>
      </c>
      <c r="C46" s="20" t="s">
        <v>109</v>
      </c>
      <c r="D46" s="212"/>
      <c r="E46" s="213"/>
      <c r="G46" s="59"/>
    </row>
    <row r="47" spans="2:10">
      <c r="B47" s="78" t="s">
        <v>4</v>
      </c>
      <c r="C47" s="4" t="s">
        <v>40</v>
      </c>
      <c r="D47" s="214">
        <v>1431.0804000000001</v>
      </c>
      <c r="E47" s="216">
        <v>2488.9101000000001</v>
      </c>
      <c r="G47" s="59"/>
    </row>
    <row r="48" spans="2:10">
      <c r="B48" s="92" t="s">
        <v>6</v>
      </c>
      <c r="C48" s="9" t="s">
        <v>41</v>
      </c>
      <c r="D48" s="214">
        <v>2488.9101000000001</v>
      </c>
      <c r="E48" s="314">
        <v>1868.8987999999999</v>
      </c>
      <c r="G48" s="59"/>
    </row>
    <row r="49" spans="2:7" ht="13">
      <c r="B49" s="91" t="s">
        <v>23</v>
      </c>
      <c r="C49" s="93" t="s">
        <v>110</v>
      </c>
      <c r="D49" s="217"/>
      <c r="E49" s="216"/>
    </row>
    <row r="50" spans="2:7">
      <c r="B50" s="78" t="s">
        <v>4</v>
      </c>
      <c r="C50" s="4" t="s">
        <v>40</v>
      </c>
      <c r="D50" s="214">
        <v>156.75</v>
      </c>
      <c r="E50" s="216">
        <v>199.03</v>
      </c>
      <c r="G50" s="107"/>
    </row>
    <row r="51" spans="2:7">
      <c r="B51" s="78" t="s">
        <v>6</v>
      </c>
      <c r="C51" s="4" t="s">
        <v>111</v>
      </c>
      <c r="D51" s="214">
        <v>156.75</v>
      </c>
      <c r="E51" s="216">
        <v>194.26</v>
      </c>
      <c r="G51" s="107"/>
    </row>
    <row r="52" spans="2:7">
      <c r="B52" s="78" t="s">
        <v>8</v>
      </c>
      <c r="C52" s="4" t="s">
        <v>112</v>
      </c>
      <c r="D52" s="214">
        <v>202.99</v>
      </c>
      <c r="E52" s="216">
        <v>235.3</v>
      </c>
    </row>
    <row r="53" spans="2:7" ht="13.5" customHeight="1" thickBot="1">
      <c r="B53" s="79" t="s">
        <v>9</v>
      </c>
      <c r="C53" s="13" t="s">
        <v>41</v>
      </c>
      <c r="D53" s="220">
        <v>199.03</v>
      </c>
      <c r="E53" s="315">
        <v>205.2</v>
      </c>
    </row>
    <row r="54" spans="2:7">
      <c r="B54" s="85"/>
      <c r="C54" s="86"/>
      <c r="D54" s="222"/>
      <c r="E54" s="222"/>
    </row>
    <row r="55" spans="2:7" ht="13.5">
      <c r="B55" s="349" t="s">
        <v>62</v>
      </c>
      <c r="C55" s="354"/>
      <c r="D55" s="354"/>
      <c r="E55" s="354"/>
    </row>
    <row r="56" spans="2:7" ht="16.5" customHeight="1" thickBot="1">
      <c r="B56" s="348" t="s">
        <v>113</v>
      </c>
      <c r="C56" s="355"/>
      <c r="D56" s="355"/>
      <c r="E56" s="355"/>
    </row>
    <row r="57" spans="2:7" ht="21.5" thickBot="1">
      <c r="B57" s="343" t="s">
        <v>42</v>
      </c>
      <c r="C57" s="344"/>
      <c r="D57" s="223" t="s">
        <v>119</v>
      </c>
      <c r="E57" s="224" t="s">
        <v>114</v>
      </c>
    </row>
    <row r="58" spans="2:7" ht="13">
      <c r="B58" s="14" t="s">
        <v>18</v>
      </c>
      <c r="C58" s="94" t="s">
        <v>43</v>
      </c>
      <c r="D58" s="225">
        <f>D64</f>
        <v>383498.03</v>
      </c>
      <c r="E58" s="226">
        <f>D58/E21</f>
        <v>1</v>
      </c>
    </row>
    <row r="59" spans="2:7" ht="25">
      <c r="B59" s="92" t="s">
        <v>4</v>
      </c>
      <c r="C59" s="9" t="s">
        <v>44</v>
      </c>
      <c r="D59" s="227">
        <v>0</v>
      </c>
      <c r="E59" s="228">
        <v>0</v>
      </c>
    </row>
    <row r="60" spans="2:7" ht="25">
      <c r="B60" s="78" t="s">
        <v>6</v>
      </c>
      <c r="C60" s="4" t="s">
        <v>45</v>
      </c>
      <c r="D60" s="229">
        <v>0</v>
      </c>
      <c r="E60" s="230">
        <v>0</v>
      </c>
    </row>
    <row r="61" spans="2:7" ht="12.75" customHeight="1">
      <c r="B61" s="78" t="s">
        <v>8</v>
      </c>
      <c r="C61" s="4" t="s">
        <v>46</v>
      </c>
      <c r="D61" s="229">
        <v>0</v>
      </c>
      <c r="E61" s="230">
        <v>0</v>
      </c>
    </row>
    <row r="62" spans="2:7">
      <c r="B62" s="78" t="s">
        <v>9</v>
      </c>
      <c r="C62" s="4" t="s">
        <v>47</v>
      </c>
      <c r="D62" s="229">
        <v>0</v>
      </c>
      <c r="E62" s="230">
        <v>0</v>
      </c>
    </row>
    <row r="63" spans="2:7">
      <c r="B63" s="78" t="s">
        <v>29</v>
      </c>
      <c r="C63" s="4" t="s">
        <v>48</v>
      </c>
      <c r="D63" s="229">
        <v>0</v>
      </c>
      <c r="E63" s="230">
        <v>0</v>
      </c>
    </row>
    <row r="64" spans="2:7">
      <c r="B64" s="92" t="s">
        <v>31</v>
      </c>
      <c r="C64" s="9" t="s">
        <v>49</v>
      </c>
      <c r="D64" s="227">
        <f>E21</f>
        <v>383498.03</v>
      </c>
      <c r="E64" s="228">
        <f>E58</f>
        <v>1</v>
      </c>
    </row>
    <row r="65" spans="2:5">
      <c r="B65" s="92" t="s">
        <v>33</v>
      </c>
      <c r="C65" s="9" t="s">
        <v>115</v>
      </c>
      <c r="D65" s="227">
        <v>0</v>
      </c>
      <c r="E65" s="228">
        <v>0</v>
      </c>
    </row>
    <row r="66" spans="2:5">
      <c r="B66" s="92" t="s">
        <v>50</v>
      </c>
      <c r="C66" s="9" t="s">
        <v>51</v>
      </c>
      <c r="D66" s="227">
        <v>0</v>
      </c>
      <c r="E66" s="228">
        <v>0</v>
      </c>
    </row>
    <row r="67" spans="2:5">
      <c r="B67" s="78" t="s">
        <v>52</v>
      </c>
      <c r="C67" s="4" t="s">
        <v>53</v>
      </c>
      <c r="D67" s="229">
        <v>0</v>
      </c>
      <c r="E67" s="230">
        <v>0</v>
      </c>
    </row>
    <row r="68" spans="2:5">
      <c r="B68" s="78" t="s">
        <v>54</v>
      </c>
      <c r="C68" s="4" t="s">
        <v>55</v>
      </c>
      <c r="D68" s="229">
        <v>0</v>
      </c>
      <c r="E68" s="230">
        <v>0</v>
      </c>
    </row>
    <row r="69" spans="2:5">
      <c r="B69" s="78" t="s">
        <v>56</v>
      </c>
      <c r="C69" s="4" t="s">
        <v>57</v>
      </c>
      <c r="D69" s="292">
        <v>0</v>
      </c>
      <c r="E69" s="230">
        <v>0</v>
      </c>
    </row>
    <row r="70" spans="2:5">
      <c r="B70" s="96" t="s">
        <v>58</v>
      </c>
      <c r="C70" s="88" t="s">
        <v>59</v>
      </c>
      <c r="D70" s="232">
        <v>0</v>
      </c>
      <c r="E70" s="233">
        <v>0</v>
      </c>
    </row>
    <row r="71" spans="2:5" ht="13">
      <c r="B71" s="97" t="s">
        <v>23</v>
      </c>
      <c r="C71" s="8" t="s">
        <v>61</v>
      </c>
      <c r="D71" s="234">
        <v>0</v>
      </c>
      <c r="E71" s="235">
        <v>0</v>
      </c>
    </row>
    <row r="72" spans="2:5" ht="13">
      <c r="B72" s="98" t="s">
        <v>60</v>
      </c>
      <c r="C72" s="90" t="s">
        <v>63</v>
      </c>
      <c r="D72" s="236">
        <f>E14</f>
        <v>0</v>
      </c>
      <c r="E72" s="237">
        <v>0</v>
      </c>
    </row>
    <row r="73" spans="2:5" ht="13">
      <c r="B73" s="99" t="s">
        <v>62</v>
      </c>
      <c r="C73" s="17" t="s">
        <v>65</v>
      </c>
      <c r="D73" s="238">
        <v>0</v>
      </c>
      <c r="E73" s="239">
        <v>0</v>
      </c>
    </row>
    <row r="74" spans="2:5" ht="13">
      <c r="B74" s="97" t="s">
        <v>64</v>
      </c>
      <c r="C74" s="8" t="s">
        <v>66</v>
      </c>
      <c r="D74" s="234">
        <f>D58</f>
        <v>383498.03</v>
      </c>
      <c r="E74" s="235">
        <f>E58+E72-E73</f>
        <v>1</v>
      </c>
    </row>
    <row r="75" spans="2:5">
      <c r="B75" s="78" t="s">
        <v>4</v>
      </c>
      <c r="C75" s="4" t="s">
        <v>67</v>
      </c>
      <c r="D75" s="229">
        <f>D74</f>
        <v>383498.03</v>
      </c>
      <c r="E75" s="230">
        <f>E74</f>
        <v>1</v>
      </c>
    </row>
    <row r="76" spans="2:5">
      <c r="B76" s="78" t="s">
        <v>6</v>
      </c>
      <c r="C76" s="4" t="s">
        <v>116</v>
      </c>
      <c r="D76" s="229">
        <v>0</v>
      </c>
      <c r="E76" s="230">
        <v>0</v>
      </c>
    </row>
    <row r="77" spans="2:5" ht="13" thickBot="1">
      <c r="B77" s="79" t="s">
        <v>8</v>
      </c>
      <c r="C77" s="13" t="s">
        <v>117</v>
      </c>
      <c r="D77" s="240">
        <v>0</v>
      </c>
      <c r="E77" s="241">
        <v>0</v>
      </c>
    </row>
    <row r="78" spans="2:5">
      <c r="B78" s="1"/>
      <c r="C78" s="1"/>
      <c r="D78" s="180"/>
      <c r="E78" s="180"/>
    </row>
    <row r="79" spans="2:5">
      <c r="B79" s="1"/>
      <c r="C79" s="1"/>
      <c r="D79" s="180"/>
      <c r="E79" s="180"/>
    </row>
    <row r="80" spans="2:5">
      <c r="B80" s="1"/>
      <c r="C80" s="1"/>
      <c r="D80" s="180"/>
      <c r="E80" s="180"/>
    </row>
    <row r="81" spans="2:5">
      <c r="B81" s="1"/>
      <c r="C81" s="1"/>
      <c r="D81" s="180"/>
      <c r="E81" s="180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5000000000000004" right="0.75" top="0.59" bottom="0.4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Arkusz38"/>
  <dimension ref="A1:L81"/>
  <sheetViews>
    <sheetView topLeftCell="B1" zoomScale="80" zoomScaleNormal="80" workbookViewId="0">
      <selection activeCell="G22" sqref="G22"/>
    </sheetView>
  </sheetViews>
  <sheetFormatPr defaultRowHeight="12.5"/>
  <cols>
    <col min="1" max="1" width="9.1796875" style="18"/>
    <col min="2" max="2" width="5.26953125" style="18" bestFit="1" customWidth="1"/>
    <col min="3" max="3" width="75.453125" style="18" customWidth="1"/>
    <col min="4" max="5" width="17.81640625" style="107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1" max="11" width="16.54296875" customWidth="1"/>
    <col min="12" max="12" width="12.453125" bestFit="1" customWidth="1"/>
  </cols>
  <sheetData>
    <row r="1" spans="2:12">
      <c r="B1" s="1"/>
      <c r="C1" s="1"/>
      <c r="D1" s="180"/>
      <c r="E1" s="180"/>
    </row>
    <row r="2" spans="2:12" ht="15.5">
      <c r="B2" s="345" t="s">
        <v>0</v>
      </c>
      <c r="C2" s="345"/>
      <c r="D2" s="345"/>
      <c r="E2" s="345"/>
      <c r="H2" s="64"/>
      <c r="I2" s="64"/>
      <c r="J2" s="60"/>
      <c r="L2" s="59"/>
    </row>
    <row r="3" spans="2:12" ht="15.5">
      <c r="B3" s="345" t="s">
        <v>205</v>
      </c>
      <c r="C3" s="345"/>
      <c r="D3" s="345"/>
      <c r="E3" s="345"/>
      <c r="H3" s="64"/>
      <c r="I3" s="64"/>
      <c r="J3" s="60"/>
    </row>
    <row r="4" spans="2:12" ht="14">
      <c r="B4" s="65"/>
      <c r="C4" s="65"/>
      <c r="D4" s="181"/>
      <c r="E4" s="181"/>
      <c r="J4" s="60"/>
    </row>
    <row r="5" spans="2:12" ht="21" customHeight="1">
      <c r="B5" s="346" t="s">
        <v>1</v>
      </c>
      <c r="C5" s="346"/>
      <c r="D5" s="346"/>
      <c r="E5" s="346"/>
    </row>
    <row r="6" spans="2:12" ht="14">
      <c r="B6" s="347" t="s">
        <v>144</v>
      </c>
      <c r="C6" s="347"/>
      <c r="D6" s="347"/>
      <c r="E6" s="347"/>
    </row>
    <row r="7" spans="2:12" ht="14">
      <c r="B7" s="67"/>
      <c r="C7" s="67"/>
      <c r="D7" s="182"/>
      <c r="E7" s="182"/>
    </row>
    <row r="8" spans="2:12" ht="13.5">
      <c r="B8" s="349" t="s">
        <v>18</v>
      </c>
      <c r="C8" s="354"/>
      <c r="D8" s="354"/>
      <c r="E8" s="354"/>
    </row>
    <row r="9" spans="2:12" ht="16" thickBot="1">
      <c r="B9" s="348" t="s">
        <v>100</v>
      </c>
      <c r="C9" s="348"/>
      <c r="D9" s="348"/>
      <c r="E9" s="348"/>
    </row>
    <row r="10" spans="2:12" ht="13.5" thickBot="1">
      <c r="B10" s="66"/>
      <c r="C10" s="61" t="s">
        <v>2</v>
      </c>
      <c r="D10" s="282" t="s">
        <v>199</v>
      </c>
      <c r="E10" s="282" t="s">
        <v>206</v>
      </c>
    </row>
    <row r="11" spans="2:12" ht="13">
      <c r="B11" s="68" t="s">
        <v>3</v>
      </c>
      <c r="C11" s="95" t="s">
        <v>106</v>
      </c>
      <c r="D11" s="242">
        <v>2902033.65</v>
      </c>
      <c r="E11" s="316">
        <v>2583705.61</v>
      </c>
    </row>
    <row r="12" spans="2:12">
      <c r="B12" s="108" t="s">
        <v>4</v>
      </c>
      <c r="C12" s="109" t="s">
        <v>5</v>
      </c>
      <c r="D12" s="244">
        <v>2902033.65</v>
      </c>
      <c r="E12" s="306">
        <v>2583705.61</v>
      </c>
    </row>
    <row r="13" spans="2:12">
      <c r="B13" s="108" t="s">
        <v>6</v>
      </c>
      <c r="C13" s="110" t="s">
        <v>7</v>
      </c>
      <c r="D13" s="244">
        <v>0</v>
      </c>
      <c r="E13" s="306">
        <v>0</v>
      </c>
    </row>
    <row r="14" spans="2:12">
      <c r="B14" s="108" t="s">
        <v>8</v>
      </c>
      <c r="C14" s="110" t="s">
        <v>10</v>
      </c>
      <c r="D14" s="244">
        <v>0</v>
      </c>
      <c r="E14" s="306">
        <v>0</v>
      </c>
      <c r="G14" s="54"/>
    </row>
    <row r="15" spans="2:12">
      <c r="B15" s="108" t="s">
        <v>103</v>
      </c>
      <c r="C15" s="110" t="s">
        <v>11</v>
      </c>
      <c r="D15" s="244">
        <v>0</v>
      </c>
      <c r="E15" s="306">
        <v>0</v>
      </c>
    </row>
    <row r="16" spans="2:12">
      <c r="B16" s="111" t="s">
        <v>104</v>
      </c>
      <c r="C16" s="112" t="s">
        <v>12</v>
      </c>
      <c r="D16" s="246">
        <v>0</v>
      </c>
      <c r="E16" s="307">
        <v>0</v>
      </c>
    </row>
    <row r="17" spans="2:11" ht="13">
      <c r="B17" s="6" t="s">
        <v>13</v>
      </c>
      <c r="C17" s="8" t="s">
        <v>65</v>
      </c>
      <c r="D17" s="248">
        <v>0</v>
      </c>
      <c r="E17" s="308">
        <v>0</v>
      </c>
    </row>
    <row r="18" spans="2:11">
      <c r="B18" s="108" t="s">
        <v>4</v>
      </c>
      <c r="C18" s="109" t="s">
        <v>11</v>
      </c>
      <c r="D18" s="246">
        <v>0</v>
      </c>
      <c r="E18" s="307">
        <v>0</v>
      </c>
    </row>
    <row r="19" spans="2:11" ht="15" customHeight="1">
      <c r="B19" s="108" t="s">
        <v>6</v>
      </c>
      <c r="C19" s="110" t="s">
        <v>105</v>
      </c>
      <c r="D19" s="244">
        <v>0</v>
      </c>
      <c r="E19" s="306">
        <v>0</v>
      </c>
    </row>
    <row r="20" spans="2:11" ht="13" thickBot="1">
      <c r="B20" s="113" t="s">
        <v>8</v>
      </c>
      <c r="C20" s="114" t="s">
        <v>14</v>
      </c>
      <c r="D20" s="250">
        <v>0</v>
      </c>
      <c r="E20" s="309">
        <v>0</v>
      </c>
    </row>
    <row r="21" spans="2:11" ht="13.5" thickBot="1">
      <c r="B21" s="356" t="s">
        <v>107</v>
      </c>
      <c r="C21" s="357"/>
      <c r="D21" s="252">
        <v>2902033.65</v>
      </c>
      <c r="E21" s="211">
        <v>2583705.61</v>
      </c>
      <c r="F21" s="62"/>
      <c r="G21" s="62"/>
      <c r="H21" s="62"/>
      <c r="J21" s="137"/>
      <c r="K21" s="103"/>
    </row>
    <row r="22" spans="2:11">
      <c r="B22" s="2"/>
      <c r="C22" s="5"/>
      <c r="D22" s="197"/>
      <c r="E22" s="197"/>
      <c r="G22" s="59"/>
      <c r="J22" s="162"/>
      <c r="K22" s="162"/>
    </row>
    <row r="23" spans="2:11" ht="13.5">
      <c r="B23" s="349" t="s">
        <v>101</v>
      </c>
      <c r="C23" s="358"/>
      <c r="D23" s="358"/>
      <c r="E23" s="358"/>
      <c r="G23" s="59"/>
    </row>
    <row r="24" spans="2:11" ht="15.75" customHeight="1" thickBot="1">
      <c r="B24" s="348" t="s">
        <v>102</v>
      </c>
      <c r="C24" s="359"/>
      <c r="D24" s="359"/>
      <c r="E24" s="359"/>
    </row>
    <row r="25" spans="2:11" ht="13.5" thickBot="1">
      <c r="B25" s="66"/>
      <c r="C25" s="115" t="s">
        <v>2</v>
      </c>
      <c r="D25" s="282" t="s">
        <v>199</v>
      </c>
      <c r="E25" s="282" t="s">
        <v>206</v>
      </c>
    </row>
    <row r="26" spans="2:11" ht="13">
      <c r="B26" s="72" t="s">
        <v>15</v>
      </c>
      <c r="C26" s="73" t="s">
        <v>16</v>
      </c>
      <c r="D26" s="271">
        <v>2606342.94</v>
      </c>
      <c r="E26" s="272">
        <v>2902033.65</v>
      </c>
      <c r="G26" s="60"/>
    </row>
    <row r="27" spans="2:11" ht="13">
      <c r="B27" s="6" t="s">
        <v>17</v>
      </c>
      <c r="C27" s="7" t="s">
        <v>108</v>
      </c>
      <c r="D27" s="273">
        <v>49463.320000000065</v>
      </c>
      <c r="E27" s="310">
        <v>-469592.72</v>
      </c>
      <c r="F27" s="59"/>
      <c r="G27" s="148"/>
      <c r="H27" s="147"/>
      <c r="I27" s="59"/>
      <c r="J27" s="60"/>
    </row>
    <row r="28" spans="2:11" ht="13">
      <c r="B28" s="6" t="s">
        <v>18</v>
      </c>
      <c r="C28" s="7" t="s">
        <v>19</v>
      </c>
      <c r="D28" s="273">
        <v>816828.68</v>
      </c>
      <c r="E28" s="311">
        <v>14510.82</v>
      </c>
      <c r="F28" s="59"/>
      <c r="G28" s="147"/>
      <c r="H28" s="147"/>
      <c r="I28" s="59"/>
      <c r="J28" s="60"/>
    </row>
    <row r="29" spans="2:11" ht="13">
      <c r="B29" s="116" t="s">
        <v>4</v>
      </c>
      <c r="C29" s="109" t="s">
        <v>20</v>
      </c>
      <c r="D29" s="275">
        <v>20504.93</v>
      </c>
      <c r="E29" s="312">
        <v>14510.81</v>
      </c>
      <c r="F29" s="59"/>
      <c r="G29" s="147"/>
      <c r="H29" s="147"/>
      <c r="I29" s="59"/>
      <c r="J29" s="60"/>
    </row>
    <row r="30" spans="2:11" ht="13">
      <c r="B30" s="116" t="s">
        <v>6</v>
      </c>
      <c r="C30" s="109" t="s">
        <v>21</v>
      </c>
      <c r="D30" s="275">
        <v>0</v>
      </c>
      <c r="E30" s="312">
        <v>0</v>
      </c>
      <c r="F30" s="59"/>
      <c r="G30" s="147"/>
      <c r="H30" s="147"/>
      <c r="I30" s="59"/>
      <c r="J30" s="60"/>
    </row>
    <row r="31" spans="2:11" ht="13">
      <c r="B31" s="116" t="s">
        <v>8</v>
      </c>
      <c r="C31" s="109" t="s">
        <v>22</v>
      </c>
      <c r="D31" s="275">
        <v>796323.75</v>
      </c>
      <c r="E31" s="312">
        <v>0.01</v>
      </c>
      <c r="F31" s="59"/>
      <c r="G31" s="147"/>
      <c r="H31" s="147"/>
      <c r="I31" s="59"/>
      <c r="J31" s="60"/>
    </row>
    <row r="32" spans="2:11" ht="13">
      <c r="B32" s="70" t="s">
        <v>23</v>
      </c>
      <c r="C32" s="8" t="s">
        <v>24</v>
      </c>
      <c r="D32" s="273">
        <v>767365.36</v>
      </c>
      <c r="E32" s="311">
        <v>484103.54</v>
      </c>
      <c r="F32" s="59"/>
      <c r="G32" s="148"/>
      <c r="H32" s="147"/>
      <c r="I32" s="59"/>
      <c r="J32" s="60"/>
    </row>
    <row r="33" spans="2:10" ht="13">
      <c r="B33" s="116" t="s">
        <v>4</v>
      </c>
      <c r="C33" s="109" t="s">
        <v>25</v>
      </c>
      <c r="D33" s="275">
        <v>718465.3</v>
      </c>
      <c r="E33" s="312">
        <v>387773.41</v>
      </c>
      <c r="F33" s="59"/>
      <c r="G33" s="147"/>
      <c r="H33" s="147"/>
      <c r="I33" s="59"/>
      <c r="J33" s="60"/>
    </row>
    <row r="34" spans="2:10" ht="13">
      <c r="B34" s="116" t="s">
        <v>6</v>
      </c>
      <c r="C34" s="109" t="s">
        <v>26</v>
      </c>
      <c r="D34" s="275">
        <v>2481.69</v>
      </c>
      <c r="E34" s="312">
        <v>45401.74</v>
      </c>
      <c r="F34" s="59"/>
      <c r="G34" s="147"/>
      <c r="H34" s="147"/>
      <c r="I34" s="59"/>
      <c r="J34" s="60"/>
    </row>
    <row r="35" spans="2:10" ht="13">
      <c r="B35" s="116" t="s">
        <v>8</v>
      </c>
      <c r="C35" s="109" t="s">
        <v>27</v>
      </c>
      <c r="D35" s="275">
        <v>6031.06</v>
      </c>
      <c r="E35" s="312">
        <v>5443.74</v>
      </c>
      <c r="F35" s="59"/>
      <c r="G35" s="147"/>
      <c r="H35" s="147"/>
      <c r="I35" s="59"/>
      <c r="J35" s="60"/>
    </row>
    <row r="36" spans="2:10" ht="13">
      <c r="B36" s="116" t="s">
        <v>9</v>
      </c>
      <c r="C36" s="109" t="s">
        <v>28</v>
      </c>
      <c r="D36" s="275">
        <v>0</v>
      </c>
      <c r="E36" s="312">
        <v>0</v>
      </c>
      <c r="F36" s="59"/>
      <c r="G36" s="147"/>
      <c r="H36" s="147"/>
      <c r="I36" s="59"/>
      <c r="J36" s="60"/>
    </row>
    <row r="37" spans="2:10" ht="25.5">
      <c r="B37" s="116" t="s">
        <v>29</v>
      </c>
      <c r="C37" s="109" t="s">
        <v>30</v>
      </c>
      <c r="D37" s="275">
        <v>40386.76</v>
      </c>
      <c r="E37" s="312">
        <v>45484.65</v>
      </c>
      <c r="F37" s="59"/>
      <c r="G37" s="147"/>
      <c r="H37" s="147"/>
      <c r="I37" s="59"/>
      <c r="J37" s="60"/>
    </row>
    <row r="38" spans="2:10" ht="13">
      <c r="B38" s="116" t="s">
        <v>31</v>
      </c>
      <c r="C38" s="109" t="s">
        <v>32</v>
      </c>
      <c r="D38" s="275">
        <v>0</v>
      </c>
      <c r="E38" s="312">
        <v>0</v>
      </c>
      <c r="F38" s="59"/>
      <c r="G38" s="147"/>
      <c r="H38" s="147"/>
      <c r="I38" s="59"/>
      <c r="J38" s="60"/>
    </row>
    <row r="39" spans="2:10" ht="13">
      <c r="B39" s="117" t="s">
        <v>33</v>
      </c>
      <c r="C39" s="118" t="s">
        <v>34</v>
      </c>
      <c r="D39" s="277">
        <v>0.55000000000000004</v>
      </c>
      <c r="E39" s="313">
        <v>0</v>
      </c>
      <c r="F39" s="59"/>
      <c r="G39" s="147"/>
      <c r="H39" s="147"/>
      <c r="I39" s="59"/>
      <c r="J39" s="60"/>
    </row>
    <row r="40" spans="2:10" ht="13.5" thickBot="1">
      <c r="B40" s="74" t="s">
        <v>35</v>
      </c>
      <c r="C40" s="75" t="s">
        <v>36</v>
      </c>
      <c r="D40" s="278">
        <v>246227.39</v>
      </c>
      <c r="E40" s="279">
        <v>151264.68</v>
      </c>
      <c r="G40" s="60"/>
    </row>
    <row r="41" spans="2:10" ht="13.5" thickBot="1">
      <c r="B41" s="76" t="s">
        <v>37</v>
      </c>
      <c r="C41" s="77" t="s">
        <v>38</v>
      </c>
      <c r="D41" s="280">
        <v>2902033.65</v>
      </c>
      <c r="E41" s="196">
        <v>2583705.61</v>
      </c>
      <c r="F41" s="62"/>
      <c r="G41" s="60"/>
    </row>
    <row r="42" spans="2:10" ht="13">
      <c r="B42" s="71"/>
      <c r="C42" s="71"/>
      <c r="D42" s="105"/>
      <c r="E42" s="105"/>
      <c r="F42" s="62"/>
      <c r="G42" s="54"/>
    </row>
    <row r="43" spans="2:10" ht="13.5">
      <c r="B43" s="349" t="s">
        <v>60</v>
      </c>
      <c r="C43" s="354"/>
      <c r="D43" s="354"/>
      <c r="E43" s="354"/>
      <c r="G43" s="59"/>
    </row>
    <row r="44" spans="2:10" ht="18" customHeight="1" thickBot="1">
      <c r="B44" s="348" t="s">
        <v>118</v>
      </c>
      <c r="C44" s="355"/>
      <c r="D44" s="355"/>
      <c r="E44" s="355"/>
      <c r="G44" s="59"/>
    </row>
    <row r="45" spans="2:10" ht="13.5" thickBot="1">
      <c r="B45" s="66"/>
      <c r="C45" s="19" t="s">
        <v>39</v>
      </c>
      <c r="D45" s="282" t="s">
        <v>199</v>
      </c>
      <c r="E45" s="253" t="s">
        <v>206</v>
      </c>
      <c r="G45" s="59"/>
    </row>
    <row r="46" spans="2:10" ht="13">
      <c r="B46" s="10" t="s">
        <v>18</v>
      </c>
      <c r="C46" s="20" t="s">
        <v>109</v>
      </c>
      <c r="D46" s="212"/>
      <c r="E46" s="213"/>
      <c r="G46" s="59"/>
    </row>
    <row r="47" spans="2:10">
      <c r="B47" s="78" t="s">
        <v>4</v>
      </c>
      <c r="C47" s="4" t="s">
        <v>40</v>
      </c>
      <c r="D47" s="214">
        <v>16281.5026</v>
      </c>
      <c r="E47" s="314">
        <v>16443.048599999998</v>
      </c>
      <c r="G47" s="59"/>
    </row>
    <row r="48" spans="2:10">
      <c r="B48" s="92" t="s">
        <v>6</v>
      </c>
      <c r="C48" s="9" t="s">
        <v>41</v>
      </c>
      <c r="D48" s="214">
        <v>16443.048599999998</v>
      </c>
      <c r="E48" s="314">
        <v>13871.500099999999</v>
      </c>
      <c r="G48" s="59"/>
    </row>
    <row r="49" spans="2:7" ht="13">
      <c r="B49" s="91" t="s">
        <v>23</v>
      </c>
      <c r="C49" s="93" t="s">
        <v>110</v>
      </c>
      <c r="D49" s="217"/>
      <c r="E49" s="216"/>
    </row>
    <row r="50" spans="2:7">
      <c r="B50" s="78" t="s">
        <v>4</v>
      </c>
      <c r="C50" s="4" t="s">
        <v>40</v>
      </c>
      <c r="D50" s="214">
        <v>160.08000000000001</v>
      </c>
      <c r="E50" s="216">
        <v>176.49</v>
      </c>
      <c r="G50" s="107"/>
    </row>
    <row r="51" spans="2:7">
      <c r="B51" s="78" t="s">
        <v>6</v>
      </c>
      <c r="C51" s="4" t="s">
        <v>111</v>
      </c>
      <c r="D51" s="214">
        <v>160.08000000000001</v>
      </c>
      <c r="E51" s="216">
        <v>176.49</v>
      </c>
      <c r="G51" s="107"/>
    </row>
    <row r="52" spans="2:7">
      <c r="B52" s="78" t="s">
        <v>8</v>
      </c>
      <c r="C52" s="4" t="s">
        <v>112</v>
      </c>
      <c r="D52" s="214">
        <v>176.57</v>
      </c>
      <c r="E52" s="216">
        <v>186.26</v>
      </c>
    </row>
    <row r="53" spans="2:7" ht="12.75" customHeight="1" thickBot="1">
      <c r="B53" s="79" t="s">
        <v>9</v>
      </c>
      <c r="C53" s="13" t="s">
        <v>41</v>
      </c>
      <c r="D53" s="220">
        <v>176.49</v>
      </c>
      <c r="E53" s="315">
        <v>186.26</v>
      </c>
    </row>
    <row r="54" spans="2:7">
      <c r="B54" s="85"/>
      <c r="C54" s="86"/>
      <c r="D54" s="222"/>
      <c r="E54" s="222"/>
    </row>
    <row r="55" spans="2:7" ht="13.5">
      <c r="B55" s="349" t="s">
        <v>62</v>
      </c>
      <c r="C55" s="354"/>
      <c r="D55" s="354"/>
      <c r="E55" s="354"/>
    </row>
    <row r="56" spans="2:7" ht="15.75" customHeight="1" thickBot="1">
      <c r="B56" s="348" t="s">
        <v>113</v>
      </c>
      <c r="C56" s="355"/>
      <c r="D56" s="355"/>
      <c r="E56" s="355"/>
    </row>
    <row r="57" spans="2:7" ht="21.5" thickBot="1">
      <c r="B57" s="343" t="s">
        <v>42</v>
      </c>
      <c r="C57" s="344"/>
      <c r="D57" s="223" t="s">
        <v>119</v>
      </c>
      <c r="E57" s="224" t="s">
        <v>114</v>
      </c>
    </row>
    <row r="58" spans="2:7" ht="13">
      <c r="B58" s="14" t="s">
        <v>18</v>
      </c>
      <c r="C58" s="94" t="s">
        <v>43</v>
      </c>
      <c r="D58" s="225">
        <f>D64</f>
        <v>2583705.61</v>
      </c>
      <c r="E58" s="226">
        <f>D58/E21</f>
        <v>1</v>
      </c>
    </row>
    <row r="59" spans="2:7" ht="25">
      <c r="B59" s="92" t="s">
        <v>4</v>
      </c>
      <c r="C59" s="9" t="s">
        <v>44</v>
      </c>
      <c r="D59" s="227">
        <v>0</v>
      </c>
      <c r="E59" s="228">
        <v>0</v>
      </c>
    </row>
    <row r="60" spans="2:7" ht="25">
      <c r="B60" s="78" t="s">
        <v>6</v>
      </c>
      <c r="C60" s="4" t="s">
        <v>45</v>
      </c>
      <c r="D60" s="229">
        <v>0</v>
      </c>
      <c r="E60" s="230">
        <v>0</v>
      </c>
    </row>
    <row r="61" spans="2:7" ht="12.75" customHeight="1">
      <c r="B61" s="78" t="s">
        <v>8</v>
      </c>
      <c r="C61" s="4" t="s">
        <v>46</v>
      </c>
      <c r="D61" s="229">
        <v>0</v>
      </c>
      <c r="E61" s="230">
        <v>0</v>
      </c>
    </row>
    <row r="62" spans="2:7">
      <c r="B62" s="78" t="s">
        <v>9</v>
      </c>
      <c r="C62" s="4" t="s">
        <v>47</v>
      </c>
      <c r="D62" s="229">
        <v>0</v>
      </c>
      <c r="E62" s="230">
        <v>0</v>
      </c>
    </row>
    <row r="63" spans="2:7">
      <c r="B63" s="78" t="s">
        <v>29</v>
      </c>
      <c r="C63" s="4" t="s">
        <v>48</v>
      </c>
      <c r="D63" s="229">
        <v>0</v>
      </c>
      <c r="E63" s="230">
        <v>0</v>
      </c>
    </row>
    <row r="64" spans="2:7">
      <c r="B64" s="92" t="s">
        <v>31</v>
      </c>
      <c r="C64" s="9" t="s">
        <v>49</v>
      </c>
      <c r="D64" s="227">
        <f>E21</f>
        <v>2583705.61</v>
      </c>
      <c r="E64" s="228">
        <f>E58</f>
        <v>1</v>
      </c>
    </row>
    <row r="65" spans="2:5">
      <c r="B65" s="92" t="s">
        <v>33</v>
      </c>
      <c r="C65" s="9" t="s">
        <v>115</v>
      </c>
      <c r="D65" s="227">
        <v>0</v>
      </c>
      <c r="E65" s="228">
        <v>0</v>
      </c>
    </row>
    <row r="66" spans="2:5">
      <c r="B66" s="92" t="s">
        <v>50</v>
      </c>
      <c r="C66" s="9" t="s">
        <v>51</v>
      </c>
      <c r="D66" s="227">
        <v>0</v>
      </c>
      <c r="E66" s="228">
        <v>0</v>
      </c>
    </row>
    <row r="67" spans="2:5">
      <c r="B67" s="78" t="s">
        <v>52</v>
      </c>
      <c r="C67" s="4" t="s">
        <v>53</v>
      </c>
      <c r="D67" s="229">
        <v>0</v>
      </c>
      <c r="E67" s="230">
        <v>0</v>
      </c>
    </row>
    <row r="68" spans="2:5">
      <c r="B68" s="78" t="s">
        <v>54</v>
      </c>
      <c r="C68" s="4" t="s">
        <v>55</v>
      </c>
      <c r="D68" s="229">
        <v>0</v>
      </c>
      <c r="E68" s="230">
        <v>0</v>
      </c>
    </row>
    <row r="69" spans="2:5">
      <c r="B69" s="78" t="s">
        <v>56</v>
      </c>
      <c r="C69" s="4" t="s">
        <v>57</v>
      </c>
      <c r="D69" s="292">
        <v>0</v>
      </c>
      <c r="E69" s="230">
        <v>0</v>
      </c>
    </row>
    <row r="70" spans="2:5">
      <c r="B70" s="96" t="s">
        <v>58</v>
      </c>
      <c r="C70" s="88" t="s">
        <v>59</v>
      </c>
      <c r="D70" s="232">
        <v>0</v>
      </c>
      <c r="E70" s="233">
        <v>0</v>
      </c>
    </row>
    <row r="71" spans="2:5" ht="13">
      <c r="B71" s="97" t="s">
        <v>23</v>
      </c>
      <c r="C71" s="8" t="s">
        <v>61</v>
      </c>
      <c r="D71" s="234">
        <v>0</v>
      </c>
      <c r="E71" s="235">
        <v>0</v>
      </c>
    </row>
    <row r="72" spans="2:5" ht="13">
      <c r="B72" s="98" t="s">
        <v>60</v>
      </c>
      <c r="C72" s="90" t="s">
        <v>63</v>
      </c>
      <c r="D72" s="236">
        <f>E14</f>
        <v>0</v>
      </c>
      <c r="E72" s="237">
        <v>0</v>
      </c>
    </row>
    <row r="73" spans="2:5" ht="13">
      <c r="B73" s="99" t="s">
        <v>62</v>
      </c>
      <c r="C73" s="17" t="s">
        <v>65</v>
      </c>
      <c r="D73" s="238">
        <v>0</v>
      </c>
      <c r="E73" s="239">
        <v>0</v>
      </c>
    </row>
    <row r="74" spans="2:5" ht="13">
      <c r="B74" s="97" t="s">
        <v>64</v>
      </c>
      <c r="C74" s="8" t="s">
        <v>66</v>
      </c>
      <c r="D74" s="234">
        <f>D58</f>
        <v>2583705.61</v>
      </c>
      <c r="E74" s="235">
        <f>E58+E72-E73</f>
        <v>1</v>
      </c>
    </row>
    <row r="75" spans="2:5">
      <c r="B75" s="78" t="s">
        <v>4</v>
      </c>
      <c r="C75" s="4" t="s">
        <v>67</v>
      </c>
      <c r="D75" s="229">
        <f>D74</f>
        <v>2583705.61</v>
      </c>
      <c r="E75" s="230">
        <f>E74</f>
        <v>1</v>
      </c>
    </row>
    <row r="76" spans="2:5">
      <c r="B76" s="78" t="s">
        <v>6</v>
      </c>
      <c r="C76" s="4" t="s">
        <v>116</v>
      </c>
      <c r="D76" s="229">
        <v>0</v>
      </c>
      <c r="E76" s="230">
        <v>0</v>
      </c>
    </row>
    <row r="77" spans="2:5" ht="13" thickBot="1">
      <c r="B77" s="79" t="s">
        <v>8</v>
      </c>
      <c r="C77" s="13" t="s">
        <v>117</v>
      </c>
      <c r="D77" s="240">
        <v>0</v>
      </c>
      <c r="E77" s="241">
        <v>0</v>
      </c>
    </row>
    <row r="78" spans="2:5">
      <c r="B78" s="1"/>
      <c r="C78" s="1"/>
      <c r="D78" s="180"/>
      <c r="E78" s="180"/>
    </row>
    <row r="79" spans="2:5">
      <c r="B79" s="1"/>
      <c r="C79" s="1"/>
      <c r="D79" s="180"/>
      <c r="E79" s="180"/>
    </row>
    <row r="80" spans="2:5">
      <c r="B80" s="1"/>
      <c r="C80" s="1"/>
      <c r="D80" s="180"/>
      <c r="E80" s="180"/>
    </row>
    <row r="81" spans="2:5">
      <c r="B81" s="1"/>
      <c r="C81" s="1"/>
      <c r="D81" s="180"/>
      <c r="E81" s="180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6" right="0.75" top="0.56000000000000005" bottom="0.56000000000000005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Arkusz39"/>
  <dimension ref="A1:L81"/>
  <sheetViews>
    <sheetView zoomScale="80" zoomScaleNormal="80" workbookViewId="0">
      <selection activeCell="H22" sqref="H22"/>
    </sheetView>
  </sheetViews>
  <sheetFormatPr defaultRowHeight="12.5"/>
  <cols>
    <col min="1" max="1" width="9.1796875" style="18"/>
    <col min="2" max="2" width="5.26953125" style="18" bestFit="1" customWidth="1"/>
    <col min="3" max="3" width="75.453125" style="18" customWidth="1"/>
    <col min="4" max="5" width="17.81640625" style="107" customWidth="1"/>
    <col min="6" max="6" width="7.453125" customWidth="1"/>
    <col min="7" max="7" width="17.26953125" customWidth="1"/>
    <col min="8" max="8" width="21" customWidth="1"/>
    <col min="9" max="9" width="13.26953125" customWidth="1"/>
    <col min="10" max="10" width="13.54296875" customWidth="1"/>
    <col min="11" max="11" width="17" customWidth="1"/>
    <col min="12" max="12" width="12.453125" bestFit="1" customWidth="1"/>
  </cols>
  <sheetData>
    <row r="1" spans="2:12">
      <c r="B1" s="1"/>
      <c r="C1" s="1"/>
      <c r="D1" s="180"/>
      <c r="E1" s="180"/>
    </row>
    <row r="2" spans="2:12" ht="15.5">
      <c r="B2" s="345" t="s">
        <v>0</v>
      </c>
      <c r="C2" s="345"/>
      <c r="D2" s="345"/>
      <c r="E2" s="345"/>
      <c r="H2" s="64"/>
      <c r="I2" s="64"/>
      <c r="J2" s="60"/>
      <c r="L2" s="59"/>
    </row>
    <row r="3" spans="2:12" ht="15.5">
      <c r="B3" s="345" t="s">
        <v>205</v>
      </c>
      <c r="C3" s="345"/>
      <c r="D3" s="345"/>
      <c r="E3" s="345"/>
      <c r="H3" s="64"/>
      <c r="I3" s="64"/>
      <c r="J3" s="60"/>
    </row>
    <row r="4" spans="2:12" ht="14">
      <c r="B4" s="65"/>
      <c r="C4" s="65"/>
      <c r="D4" s="181"/>
      <c r="E4" s="181"/>
      <c r="J4" s="60"/>
    </row>
    <row r="5" spans="2:12" ht="21" customHeight="1">
      <c r="B5" s="346" t="s">
        <v>1</v>
      </c>
      <c r="C5" s="346"/>
      <c r="D5" s="346"/>
      <c r="E5" s="346"/>
    </row>
    <row r="6" spans="2:12" ht="14">
      <c r="B6" s="347" t="s">
        <v>145</v>
      </c>
      <c r="C6" s="347"/>
      <c r="D6" s="347"/>
      <c r="E6" s="347"/>
    </row>
    <row r="7" spans="2:12" ht="14">
      <c r="B7" s="67"/>
      <c r="C7" s="67"/>
      <c r="D7" s="182"/>
      <c r="E7" s="182"/>
    </row>
    <row r="8" spans="2:12" ht="13.5">
      <c r="B8" s="349" t="s">
        <v>18</v>
      </c>
      <c r="C8" s="354"/>
      <c r="D8" s="354"/>
      <c r="E8" s="354"/>
    </row>
    <row r="9" spans="2:12" ht="16" thickBot="1">
      <c r="B9" s="348" t="s">
        <v>100</v>
      </c>
      <c r="C9" s="348"/>
      <c r="D9" s="348"/>
      <c r="E9" s="348"/>
    </row>
    <row r="10" spans="2:12" ht="13.5" thickBot="1">
      <c r="B10" s="66"/>
      <c r="C10" s="61" t="s">
        <v>2</v>
      </c>
      <c r="D10" s="282" t="s">
        <v>199</v>
      </c>
      <c r="E10" s="282" t="s">
        <v>206</v>
      </c>
      <c r="G10" s="59"/>
    </row>
    <row r="11" spans="2:12" ht="13">
      <c r="B11" s="68" t="s">
        <v>3</v>
      </c>
      <c r="C11" s="95" t="s">
        <v>106</v>
      </c>
      <c r="D11" s="242">
        <v>5688035.5899999999</v>
      </c>
      <c r="E11" s="243">
        <v>5045371.78</v>
      </c>
    </row>
    <row r="12" spans="2:12">
      <c r="B12" s="82" t="s">
        <v>4</v>
      </c>
      <c r="C12" s="4" t="s">
        <v>5</v>
      </c>
      <c r="D12" s="244">
        <v>5688035.5899999999</v>
      </c>
      <c r="E12" s="245">
        <v>5045371.78</v>
      </c>
    </row>
    <row r="13" spans="2:12">
      <c r="B13" s="82" t="s">
        <v>6</v>
      </c>
      <c r="C13" s="55" t="s">
        <v>7</v>
      </c>
      <c r="D13" s="244">
        <v>0</v>
      </c>
      <c r="E13" s="306">
        <v>0</v>
      </c>
    </row>
    <row r="14" spans="2:12">
      <c r="B14" s="82" t="s">
        <v>8</v>
      </c>
      <c r="C14" s="55" t="s">
        <v>10</v>
      </c>
      <c r="D14" s="244">
        <v>0</v>
      </c>
      <c r="E14" s="306">
        <v>0</v>
      </c>
      <c r="G14" s="54"/>
    </row>
    <row r="15" spans="2:12">
      <c r="B15" s="82" t="s">
        <v>103</v>
      </c>
      <c r="C15" s="55" t="s">
        <v>11</v>
      </c>
      <c r="D15" s="244">
        <v>0</v>
      </c>
      <c r="E15" s="306">
        <v>0</v>
      </c>
    </row>
    <row r="16" spans="2:12">
      <c r="B16" s="83" t="s">
        <v>104</v>
      </c>
      <c r="C16" s="69" t="s">
        <v>12</v>
      </c>
      <c r="D16" s="246">
        <v>0</v>
      </c>
      <c r="E16" s="307">
        <v>0</v>
      </c>
    </row>
    <row r="17" spans="2:11" ht="13">
      <c r="B17" s="6" t="s">
        <v>13</v>
      </c>
      <c r="C17" s="8" t="s">
        <v>65</v>
      </c>
      <c r="D17" s="248">
        <v>0</v>
      </c>
      <c r="E17" s="308">
        <v>0</v>
      </c>
    </row>
    <row r="18" spans="2:11">
      <c r="B18" s="82" t="s">
        <v>4</v>
      </c>
      <c r="C18" s="4" t="s">
        <v>11</v>
      </c>
      <c r="D18" s="246">
        <v>0</v>
      </c>
      <c r="E18" s="307">
        <v>0</v>
      </c>
    </row>
    <row r="19" spans="2:11" ht="15" customHeight="1">
      <c r="B19" s="82" t="s">
        <v>6</v>
      </c>
      <c r="C19" s="55" t="s">
        <v>105</v>
      </c>
      <c r="D19" s="244">
        <v>0</v>
      </c>
      <c r="E19" s="306">
        <v>0</v>
      </c>
    </row>
    <row r="20" spans="2:11" ht="13" thickBot="1">
      <c r="B20" s="84" t="s">
        <v>8</v>
      </c>
      <c r="C20" s="56" t="s">
        <v>14</v>
      </c>
      <c r="D20" s="250">
        <v>0</v>
      </c>
      <c r="E20" s="309">
        <v>0</v>
      </c>
    </row>
    <row r="21" spans="2:11" ht="13.5" thickBot="1">
      <c r="B21" s="356" t="s">
        <v>107</v>
      </c>
      <c r="C21" s="357"/>
      <c r="D21" s="252">
        <v>5688035.5899999999</v>
      </c>
      <c r="E21" s="211">
        <v>5045371.78</v>
      </c>
      <c r="F21" s="62"/>
      <c r="G21" s="62"/>
      <c r="H21" s="104"/>
      <c r="J21" s="137"/>
      <c r="K21" s="103"/>
    </row>
    <row r="22" spans="2:11">
      <c r="B22" s="2"/>
      <c r="C22" s="5"/>
      <c r="D22" s="197"/>
      <c r="E22" s="197"/>
      <c r="G22" s="59"/>
    </row>
    <row r="23" spans="2:11" ht="13.5">
      <c r="B23" s="349" t="s">
        <v>101</v>
      </c>
      <c r="C23" s="360"/>
      <c r="D23" s="360"/>
      <c r="E23" s="360"/>
      <c r="G23" s="59"/>
    </row>
    <row r="24" spans="2:11" ht="15.75" customHeight="1" thickBot="1">
      <c r="B24" s="348" t="s">
        <v>102</v>
      </c>
      <c r="C24" s="361"/>
      <c r="D24" s="361"/>
      <c r="E24" s="361"/>
    </row>
    <row r="25" spans="2:11" ht="13.5" thickBot="1">
      <c r="B25" s="66"/>
      <c r="C25" s="3" t="s">
        <v>2</v>
      </c>
      <c r="D25" s="282" t="s">
        <v>199</v>
      </c>
      <c r="E25" s="282" t="s">
        <v>206</v>
      </c>
    </row>
    <row r="26" spans="2:11" ht="13">
      <c r="B26" s="72" t="s">
        <v>15</v>
      </c>
      <c r="C26" s="73" t="s">
        <v>16</v>
      </c>
      <c r="D26" s="271">
        <v>6121045.2699999996</v>
      </c>
      <c r="E26" s="272">
        <v>5688035.5899999999</v>
      </c>
      <c r="G26" s="60"/>
      <c r="H26" s="143"/>
    </row>
    <row r="27" spans="2:11" ht="13">
      <c r="B27" s="6" t="s">
        <v>17</v>
      </c>
      <c r="C27" s="7" t="s">
        <v>108</v>
      </c>
      <c r="D27" s="273">
        <v>-1226686.94</v>
      </c>
      <c r="E27" s="310">
        <v>-723261.34000000008</v>
      </c>
      <c r="F27" s="59"/>
      <c r="G27" s="148"/>
      <c r="H27" s="147"/>
      <c r="I27" s="59"/>
      <c r="J27" s="60"/>
    </row>
    <row r="28" spans="2:11" ht="13">
      <c r="B28" s="6" t="s">
        <v>18</v>
      </c>
      <c r="C28" s="7" t="s">
        <v>19</v>
      </c>
      <c r="D28" s="273">
        <v>91129.38</v>
      </c>
      <c r="E28" s="311">
        <v>17805.170000000002</v>
      </c>
      <c r="F28" s="59"/>
      <c r="G28" s="147"/>
      <c r="H28" s="147"/>
      <c r="I28" s="59"/>
      <c r="J28" s="60"/>
    </row>
    <row r="29" spans="2:11" ht="13">
      <c r="B29" s="80" t="s">
        <v>4</v>
      </c>
      <c r="C29" s="4" t="s">
        <v>20</v>
      </c>
      <c r="D29" s="275">
        <v>0</v>
      </c>
      <c r="E29" s="312">
        <v>0</v>
      </c>
      <c r="F29" s="59"/>
      <c r="G29" s="147"/>
      <c r="H29" s="147"/>
      <c r="I29" s="59"/>
      <c r="J29" s="60"/>
    </row>
    <row r="30" spans="2:11" ht="13">
      <c r="B30" s="80" t="s">
        <v>6</v>
      </c>
      <c r="C30" s="4" t="s">
        <v>21</v>
      </c>
      <c r="D30" s="275">
        <v>0</v>
      </c>
      <c r="E30" s="312">
        <v>0</v>
      </c>
      <c r="F30" s="59"/>
      <c r="G30" s="147"/>
      <c r="H30" s="147"/>
      <c r="I30" s="59"/>
      <c r="J30" s="60"/>
    </row>
    <row r="31" spans="2:11" ht="13">
      <c r="B31" s="80" t="s">
        <v>8</v>
      </c>
      <c r="C31" s="4" t="s">
        <v>22</v>
      </c>
      <c r="D31" s="275">
        <v>91129.38</v>
      </c>
      <c r="E31" s="312">
        <v>17805.170000000002</v>
      </c>
      <c r="F31" s="59"/>
      <c r="G31" s="147"/>
      <c r="H31" s="147"/>
      <c r="I31" s="59"/>
      <c r="J31" s="60"/>
    </row>
    <row r="32" spans="2:11" ht="13">
      <c r="B32" s="70" t="s">
        <v>23</v>
      </c>
      <c r="C32" s="8" t="s">
        <v>24</v>
      </c>
      <c r="D32" s="273">
        <v>1317816.3200000001</v>
      </c>
      <c r="E32" s="311">
        <v>741066.51</v>
      </c>
      <c r="F32" s="59"/>
      <c r="G32" s="148"/>
      <c r="H32" s="147"/>
      <c r="I32" s="59"/>
      <c r="J32" s="60"/>
    </row>
    <row r="33" spans="2:10" ht="13">
      <c r="B33" s="80" t="s">
        <v>4</v>
      </c>
      <c r="C33" s="4" t="s">
        <v>25</v>
      </c>
      <c r="D33" s="275">
        <v>708908.17</v>
      </c>
      <c r="E33" s="312">
        <v>275450.88</v>
      </c>
      <c r="F33" s="59"/>
      <c r="G33" s="147"/>
      <c r="H33" s="147"/>
      <c r="I33" s="59"/>
      <c r="J33" s="60"/>
    </row>
    <row r="34" spans="2:10" ht="13">
      <c r="B34" s="80" t="s">
        <v>6</v>
      </c>
      <c r="C34" s="4" t="s">
        <v>26</v>
      </c>
      <c r="D34" s="275">
        <v>374209.87</v>
      </c>
      <c r="E34" s="312">
        <v>219593</v>
      </c>
      <c r="F34" s="59"/>
      <c r="G34" s="147"/>
      <c r="H34" s="147"/>
      <c r="I34" s="59"/>
      <c r="J34" s="60"/>
    </row>
    <row r="35" spans="2:10" ht="13">
      <c r="B35" s="80" t="s">
        <v>8</v>
      </c>
      <c r="C35" s="4" t="s">
        <v>27</v>
      </c>
      <c r="D35" s="275">
        <v>120290.45</v>
      </c>
      <c r="E35" s="312">
        <v>105590.17</v>
      </c>
      <c r="F35" s="59"/>
      <c r="G35" s="147"/>
      <c r="H35" s="147"/>
      <c r="I35" s="59"/>
      <c r="J35" s="60"/>
    </row>
    <row r="36" spans="2:10" ht="13">
      <c r="B36" s="80" t="s">
        <v>9</v>
      </c>
      <c r="C36" s="4" t="s">
        <v>28</v>
      </c>
      <c r="D36" s="275">
        <v>0</v>
      </c>
      <c r="E36" s="312">
        <v>0</v>
      </c>
      <c r="F36" s="59"/>
      <c r="G36" s="147"/>
      <c r="H36" s="147"/>
      <c r="I36" s="59"/>
      <c r="J36" s="60"/>
    </row>
    <row r="37" spans="2:10" ht="25.5">
      <c r="B37" s="80" t="s">
        <v>29</v>
      </c>
      <c r="C37" s="4" t="s">
        <v>30</v>
      </c>
      <c r="D37" s="275">
        <v>114407.83</v>
      </c>
      <c r="E37" s="312">
        <v>100750.06</v>
      </c>
      <c r="F37" s="59"/>
      <c r="G37" s="147"/>
      <c r="H37" s="147"/>
      <c r="I37" s="59"/>
      <c r="J37" s="60"/>
    </row>
    <row r="38" spans="2:10" ht="13">
      <c r="B38" s="80" t="s">
        <v>31</v>
      </c>
      <c r="C38" s="4" t="s">
        <v>32</v>
      </c>
      <c r="D38" s="275">
        <v>0</v>
      </c>
      <c r="E38" s="312">
        <v>0</v>
      </c>
      <c r="F38" s="59"/>
      <c r="G38" s="147"/>
      <c r="H38" s="147"/>
      <c r="I38" s="59"/>
      <c r="J38" s="60"/>
    </row>
    <row r="39" spans="2:10" ht="13">
      <c r="B39" s="81" t="s">
        <v>33</v>
      </c>
      <c r="C39" s="9" t="s">
        <v>34</v>
      </c>
      <c r="D39" s="277">
        <v>0</v>
      </c>
      <c r="E39" s="313">
        <v>39682.400000000001</v>
      </c>
      <c r="F39" s="59"/>
      <c r="G39" s="147"/>
      <c r="H39" s="147"/>
      <c r="I39" s="59"/>
      <c r="J39" s="60"/>
    </row>
    <row r="40" spans="2:10" ht="13.5" thickBot="1">
      <c r="B40" s="74" t="s">
        <v>35</v>
      </c>
      <c r="C40" s="75" t="s">
        <v>36</v>
      </c>
      <c r="D40" s="278">
        <v>793677.26</v>
      </c>
      <c r="E40" s="279">
        <v>80597.53</v>
      </c>
      <c r="G40" s="60"/>
      <c r="H40" s="143"/>
    </row>
    <row r="41" spans="2:10" ht="13.5" thickBot="1">
      <c r="B41" s="76" t="s">
        <v>37</v>
      </c>
      <c r="C41" s="77" t="s">
        <v>38</v>
      </c>
      <c r="D41" s="280">
        <v>5688035.5899999999</v>
      </c>
      <c r="E41" s="196">
        <v>5045371.78</v>
      </c>
      <c r="F41" s="62"/>
      <c r="G41" s="60"/>
    </row>
    <row r="42" spans="2:10" ht="13">
      <c r="B42" s="71"/>
      <c r="C42" s="71"/>
      <c r="D42" s="105"/>
      <c r="E42" s="105"/>
      <c r="F42" s="62"/>
      <c r="G42" s="54"/>
    </row>
    <row r="43" spans="2:10" ht="13.5">
      <c r="B43" s="349" t="s">
        <v>60</v>
      </c>
      <c r="C43" s="354"/>
      <c r="D43" s="354"/>
      <c r="E43" s="354"/>
      <c r="G43" s="59"/>
    </row>
    <row r="44" spans="2:10" ht="18" customHeight="1" thickBot="1">
      <c r="B44" s="348" t="s">
        <v>118</v>
      </c>
      <c r="C44" s="355"/>
      <c r="D44" s="355"/>
      <c r="E44" s="355"/>
      <c r="G44" s="59"/>
    </row>
    <row r="45" spans="2:10" ht="13.5" thickBot="1">
      <c r="B45" s="66"/>
      <c r="C45" s="19" t="s">
        <v>39</v>
      </c>
      <c r="D45" s="282" t="s">
        <v>199</v>
      </c>
      <c r="E45" s="282" t="s">
        <v>206</v>
      </c>
      <c r="G45" s="102"/>
      <c r="H45" s="102"/>
    </row>
    <row r="46" spans="2:10" ht="13">
      <c r="B46" s="10" t="s">
        <v>18</v>
      </c>
      <c r="C46" s="20" t="s">
        <v>109</v>
      </c>
      <c r="D46" s="212"/>
      <c r="E46" s="213"/>
      <c r="G46" s="59"/>
    </row>
    <row r="47" spans="2:10">
      <c r="B47" s="78" t="s">
        <v>4</v>
      </c>
      <c r="C47" s="4" t="s">
        <v>40</v>
      </c>
      <c r="D47" s="214">
        <v>45799.066700000003</v>
      </c>
      <c r="E47" s="216">
        <v>37354.9326</v>
      </c>
      <c r="G47" s="59"/>
    </row>
    <row r="48" spans="2:10">
      <c r="B48" s="92" t="s">
        <v>6</v>
      </c>
      <c r="C48" s="9" t="s">
        <v>41</v>
      </c>
      <c r="D48" s="214">
        <v>37354.9326</v>
      </c>
      <c r="E48" s="314">
        <v>32641.339100000001</v>
      </c>
      <c r="G48" s="125"/>
    </row>
    <row r="49" spans="2:7" ht="13">
      <c r="B49" s="91" t="s">
        <v>23</v>
      </c>
      <c r="C49" s="93" t="s">
        <v>110</v>
      </c>
      <c r="D49" s="217"/>
      <c r="E49" s="216"/>
    </row>
    <row r="50" spans="2:7">
      <c r="B50" s="78" t="s">
        <v>4</v>
      </c>
      <c r="C50" s="4" t="s">
        <v>40</v>
      </c>
      <c r="D50" s="214">
        <v>133.65</v>
      </c>
      <c r="E50" s="216">
        <v>152.27000000000001</v>
      </c>
      <c r="G50" s="107"/>
    </row>
    <row r="51" spans="2:7">
      <c r="B51" s="78" t="s">
        <v>6</v>
      </c>
      <c r="C51" s="4" t="s">
        <v>111</v>
      </c>
      <c r="D51" s="214">
        <v>133.65</v>
      </c>
      <c r="E51" s="216">
        <v>150.33000000000001</v>
      </c>
      <c r="G51" s="107"/>
    </row>
    <row r="52" spans="2:7">
      <c r="B52" s="78" t="s">
        <v>8</v>
      </c>
      <c r="C52" s="4" t="s">
        <v>112</v>
      </c>
      <c r="D52" s="214">
        <v>153.02000000000001</v>
      </c>
      <c r="E52" s="216">
        <v>157.42000000000002</v>
      </c>
    </row>
    <row r="53" spans="2:7" ht="12.75" customHeight="1" thickBot="1">
      <c r="B53" s="79" t="s">
        <v>9</v>
      </c>
      <c r="C53" s="13" t="s">
        <v>41</v>
      </c>
      <c r="D53" s="220">
        <v>152.27000000000001</v>
      </c>
      <c r="E53" s="315">
        <v>154.57</v>
      </c>
      <c r="G53" s="100"/>
    </row>
    <row r="54" spans="2:7">
      <c r="B54" s="85"/>
      <c r="C54" s="86"/>
      <c r="D54" s="222"/>
      <c r="E54" s="222"/>
    </row>
    <row r="55" spans="2:7" ht="13.5">
      <c r="B55" s="349" t="s">
        <v>62</v>
      </c>
      <c r="C55" s="354"/>
      <c r="D55" s="354"/>
      <c r="E55" s="354"/>
    </row>
    <row r="56" spans="2:7" ht="15.75" customHeight="1" thickBot="1">
      <c r="B56" s="348" t="s">
        <v>113</v>
      </c>
      <c r="C56" s="355"/>
      <c r="D56" s="355"/>
      <c r="E56" s="355"/>
    </row>
    <row r="57" spans="2:7" ht="21.5" thickBot="1">
      <c r="B57" s="343" t="s">
        <v>42</v>
      </c>
      <c r="C57" s="344"/>
      <c r="D57" s="223" t="s">
        <v>119</v>
      </c>
      <c r="E57" s="224" t="s">
        <v>114</v>
      </c>
    </row>
    <row r="58" spans="2:7" ht="13">
      <c r="B58" s="14" t="s">
        <v>18</v>
      </c>
      <c r="C58" s="94" t="s">
        <v>43</v>
      </c>
      <c r="D58" s="225">
        <f>D64</f>
        <v>5045371.78</v>
      </c>
      <c r="E58" s="226">
        <f>D58/E21</f>
        <v>1</v>
      </c>
    </row>
    <row r="59" spans="2:7" ht="25">
      <c r="B59" s="92" t="s">
        <v>4</v>
      </c>
      <c r="C59" s="9" t="s">
        <v>44</v>
      </c>
      <c r="D59" s="227">
        <v>0</v>
      </c>
      <c r="E59" s="228">
        <v>0</v>
      </c>
    </row>
    <row r="60" spans="2:7" ht="25">
      <c r="B60" s="78" t="s">
        <v>6</v>
      </c>
      <c r="C60" s="4" t="s">
        <v>45</v>
      </c>
      <c r="D60" s="229">
        <v>0</v>
      </c>
      <c r="E60" s="230">
        <v>0</v>
      </c>
    </row>
    <row r="61" spans="2:7" ht="13.5" customHeight="1">
      <c r="B61" s="78" t="s">
        <v>8</v>
      </c>
      <c r="C61" s="4" t="s">
        <v>46</v>
      </c>
      <c r="D61" s="229">
        <v>0</v>
      </c>
      <c r="E61" s="230">
        <v>0</v>
      </c>
    </row>
    <row r="62" spans="2:7">
      <c r="B62" s="78" t="s">
        <v>9</v>
      </c>
      <c r="C62" s="4" t="s">
        <v>47</v>
      </c>
      <c r="D62" s="229">
        <v>0</v>
      </c>
      <c r="E62" s="230">
        <v>0</v>
      </c>
    </row>
    <row r="63" spans="2:7">
      <c r="B63" s="78" t="s">
        <v>29</v>
      </c>
      <c r="C63" s="4" t="s">
        <v>48</v>
      </c>
      <c r="D63" s="229">
        <v>0</v>
      </c>
      <c r="E63" s="230">
        <v>0</v>
      </c>
    </row>
    <row r="64" spans="2:7">
      <c r="B64" s="92" t="s">
        <v>31</v>
      </c>
      <c r="C64" s="9" t="s">
        <v>49</v>
      </c>
      <c r="D64" s="227">
        <f>E12</f>
        <v>5045371.78</v>
      </c>
      <c r="E64" s="228">
        <f>E58</f>
        <v>1</v>
      </c>
    </row>
    <row r="65" spans="2:5">
      <c r="B65" s="92" t="s">
        <v>33</v>
      </c>
      <c r="C65" s="9" t="s">
        <v>115</v>
      </c>
      <c r="D65" s="227">
        <v>0</v>
      </c>
      <c r="E65" s="228">
        <v>0</v>
      </c>
    </row>
    <row r="66" spans="2:5">
      <c r="B66" s="92" t="s">
        <v>50</v>
      </c>
      <c r="C66" s="9" t="s">
        <v>51</v>
      </c>
      <c r="D66" s="227">
        <v>0</v>
      </c>
      <c r="E66" s="228">
        <v>0</v>
      </c>
    </row>
    <row r="67" spans="2:5">
      <c r="B67" s="78" t="s">
        <v>52</v>
      </c>
      <c r="C67" s="4" t="s">
        <v>53</v>
      </c>
      <c r="D67" s="229">
        <v>0</v>
      </c>
      <c r="E67" s="230">
        <v>0</v>
      </c>
    </row>
    <row r="68" spans="2:5">
      <c r="B68" s="78" t="s">
        <v>54</v>
      </c>
      <c r="C68" s="4" t="s">
        <v>55</v>
      </c>
      <c r="D68" s="229">
        <v>0</v>
      </c>
      <c r="E68" s="230">
        <v>0</v>
      </c>
    </row>
    <row r="69" spans="2:5">
      <c r="B69" s="78" t="s">
        <v>56</v>
      </c>
      <c r="C69" s="4" t="s">
        <v>57</v>
      </c>
      <c r="D69" s="292">
        <v>0</v>
      </c>
      <c r="E69" s="230">
        <v>0</v>
      </c>
    </row>
    <row r="70" spans="2:5">
      <c r="B70" s="96" t="s">
        <v>58</v>
      </c>
      <c r="C70" s="88" t="s">
        <v>59</v>
      </c>
      <c r="D70" s="232">
        <v>0</v>
      </c>
      <c r="E70" s="233">
        <v>0</v>
      </c>
    </row>
    <row r="71" spans="2:5" ht="13">
      <c r="B71" s="97" t="s">
        <v>23</v>
      </c>
      <c r="C71" s="8" t="s">
        <v>61</v>
      </c>
      <c r="D71" s="234">
        <v>0</v>
      </c>
      <c r="E71" s="235">
        <v>0</v>
      </c>
    </row>
    <row r="72" spans="2:5" ht="13">
      <c r="B72" s="98" t="s">
        <v>60</v>
      </c>
      <c r="C72" s="90" t="s">
        <v>63</v>
      </c>
      <c r="D72" s="236">
        <f>E14</f>
        <v>0</v>
      </c>
      <c r="E72" s="237">
        <v>0</v>
      </c>
    </row>
    <row r="73" spans="2:5" ht="13">
      <c r="B73" s="99" t="s">
        <v>62</v>
      </c>
      <c r="C73" s="17" t="s">
        <v>65</v>
      </c>
      <c r="D73" s="238">
        <f>E17</f>
        <v>0</v>
      </c>
      <c r="E73" s="239">
        <f>D73/E21</f>
        <v>0</v>
      </c>
    </row>
    <row r="74" spans="2:5" ht="13">
      <c r="B74" s="97" t="s">
        <v>64</v>
      </c>
      <c r="C74" s="8" t="s">
        <v>66</v>
      </c>
      <c r="D74" s="234">
        <f>D58-D73</f>
        <v>5045371.78</v>
      </c>
      <c r="E74" s="235">
        <f>E58+E72-E73</f>
        <v>1</v>
      </c>
    </row>
    <row r="75" spans="2:5">
      <c r="B75" s="78" t="s">
        <v>4</v>
      </c>
      <c r="C75" s="4" t="s">
        <v>67</v>
      </c>
      <c r="D75" s="229">
        <f>D74</f>
        <v>5045371.78</v>
      </c>
      <c r="E75" s="230">
        <f>E74</f>
        <v>1</v>
      </c>
    </row>
    <row r="76" spans="2:5">
      <c r="B76" s="78" t="s">
        <v>6</v>
      </c>
      <c r="C76" s="4" t="s">
        <v>116</v>
      </c>
      <c r="D76" s="229">
        <v>0</v>
      </c>
      <c r="E76" s="230">
        <v>0</v>
      </c>
    </row>
    <row r="77" spans="2:5" ht="13" thickBot="1">
      <c r="B77" s="79" t="s">
        <v>8</v>
      </c>
      <c r="C77" s="13" t="s">
        <v>117</v>
      </c>
      <c r="D77" s="240">
        <v>0</v>
      </c>
      <c r="E77" s="241">
        <v>0</v>
      </c>
    </row>
    <row r="78" spans="2:5">
      <c r="B78" s="1"/>
      <c r="C78" s="1"/>
      <c r="D78" s="180"/>
      <c r="E78" s="180"/>
    </row>
    <row r="79" spans="2:5">
      <c r="B79" s="1"/>
      <c r="C79" s="1"/>
      <c r="D79" s="180"/>
      <c r="E79" s="180"/>
    </row>
    <row r="80" spans="2:5">
      <c r="B80" s="1"/>
      <c r="C80" s="1"/>
      <c r="D80" s="180"/>
      <c r="E80" s="180"/>
    </row>
    <row r="81" spans="2:5">
      <c r="B81" s="1"/>
      <c r="C81" s="1"/>
      <c r="D81" s="180"/>
      <c r="E81" s="180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5000000000000004" right="0.75" top="0.6" bottom="0.33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Arkusz44"/>
  <dimension ref="A1:L81"/>
  <sheetViews>
    <sheetView zoomScale="80" zoomScaleNormal="80" workbookViewId="0">
      <selection activeCell="G18" sqref="G18"/>
    </sheetView>
  </sheetViews>
  <sheetFormatPr defaultRowHeight="12.5"/>
  <cols>
    <col min="1" max="1" width="9.1796875" style="18"/>
    <col min="2" max="2" width="5.26953125" style="18" bestFit="1" customWidth="1"/>
    <col min="3" max="3" width="75.453125" style="18" customWidth="1"/>
    <col min="4" max="5" width="17.81640625" style="107" customWidth="1"/>
    <col min="6" max="6" width="7.453125" customWidth="1"/>
    <col min="7" max="7" width="17.26953125" customWidth="1"/>
    <col min="8" max="8" width="20.54296875" customWidth="1"/>
    <col min="9" max="9" width="13.26953125" customWidth="1"/>
    <col min="10" max="10" width="13.54296875" customWidth="1"/>
    <col min="11" max="11" width="13.81640625" customWidth="1"/>
    <col min="12" max="12" width="12.453125" bestFit="1" customWidth="1"/>
  </cols>
  <sheetData>
    <row r="1" spans="2:12">
      <c r="B1" s="1"/>
      <c r="C1" s="1"/>
      <c r="D1" s="180"/>
      <c r="E1" s="180"/>
    </row>
    <row r="2" spans="2:12" ht="15.5">
      <c r="B2" s="345" t="s">
        <v>0</v>
      </c>
      <c r="C2" s="345"/>
      <c r="D2" s="345"/>
      <c r="E2" s="345"/>
      <c r="J2" s="59"/>
      <c r="L2" s="59"/>
    </row>
    <row r="3" spans="2:12" ht="15.5">
      <c r="B3" s="345" t="s">
        <v>205</v>
      </c>
      <c r="C3" s="345"/>
      <c r="D3" s="345"/>
      <c r="E3" s="345"/>
    </row>
    <row r="4" spans="2:12" ht="14">
      <c r="B4" s="65"/>
      <c r="C4" s="65"/>
      <c r="D4" s="181"/>
      <c r="E4" s="181"/>
    </row>
    <row r="5" spans="2:12" ht="14">
      <c r="B5" s="346" t="s">
        <v>1</v>
      </c>
      <c r="C5" s="346"/>
      <c r="D5" s="346"/>
      <c r="E5" s="346"/>
    </row>
    <row r="6" spans="2:12" ht="14">
      <c r="B6" s="347" t="s">
        <v>146</v>
      </c>
      <c r="C6" s="347"/>
      <c r="D6" s="347"/>
      <c r="E6" s="347"/>
      <c r="J6" s="59"/>
    </row>
    <row r="7" spans="2:12" ht="14">
      <c r="B7" s="67"/>
      <c r="C7" s="67"/>
      <c r="D7" s="182"/>
      <c r="E7" s="182"/>
    </row>
    <row r="8" spans="2:12" ht="13.5">
      <c r="B8" s="349" t="s">
        <v>18</v>
      </c>
      <c r="C8" s="354"/>
      <c r="D8" s="354"/>
      <c r="E8" s="354"/>
    </row>
    <row r="9" spans="2:12" ht="16" thickBot="1">
      <c r="B9" s="348" t="s">
        <v>100</v>
      </c>
      <c r="C9" s="348"/>
      <c r="D9" s="348"/>
      <c r="E9" s="348"/>
    </row>
    <row r="10" spans="2:12" ht="13.5" thickBot="1">
      <c r="B10" s="66"/>
      <c r="C10" s="61" t="s">
        <v>2</v>
      </c>
      <c r="D10" s="282" t="s">
        <v>199</v>
      </c>
      <c r="E10" s="282" t="s">
        <v>206</v>
      </c>
      <c r="G10" s="59"/>
    </row>
    <row r="11" spans="2:12" ht="13">
      <c r="B11" s="68" t="s">
        <v>3</v>
      </c>
      <c r="C11" s="95" t="s">
        <v>106</v>
      </c>
      <c r="D11" s="242">
        <v>808964.74</v>
      </c>
      <c r="E11" s="243">
        <v>1021643.21</v>
      </c>
      <c r="F11" s="107"/>
    </row>
    <row r="12" spans="2:12">
      <c r="B12" s="108" t="s">
        <v>4</v>
      </c>
      <c r="C12" s="109" t="s">
        <v>5</v>
      </c>
      <c r="D12" s="244">
        <v>808964.74</v>
      </c>
      <c r="E12" s="245">
        <v>1021643.21</v>
      </c>
      <c r="F12" s="107"/>
    </row>
    <row r="13" spans="2:12">
      <c r="B13" s="108" t="s">
        <v>6</v>
      </c>
      <c r="C13" s="110" t="s">
        <v>7</v>
      </c>
      <c r="D13" s="244">
        <v>0</v>
      </c>
      <c r="E13" s="306">
        <v>0</v>
      </c>
      <c r="F13" s="107"/>
    </row>
    <row r="14" spans="2:12">
      <c r="B14" s="108" t="s">
        <v>8</v>
      </c>
      <c r="C14" s="110" t="s">
        <v>10</v>
      </c>
      <c r="D14" s="244">
        <v>0</v>
      </c>
      <c r="E14" s="306">
        <v>0</v>
      </c>
      <c r="F14" s="107"/>
      <c r="G14" s="54"/>
    </row>
    <row r="15" spans="2:12">
      <c r="B15" s="108" t="s">
        <v>103</v>
      </c>
      <c r="C15" s="110" t="s">
        <v>11</v>
      </c>
      <c r="D15" s="244">
        <v>0</v>
      </c>
      <c r="E15" s="306">
        <v>0</v>
      </c>
      <c r="F15" s="107"/>
    </row>
    <row r="16" spans="2:12">
      <c r="B16" s="111" t="s">
        <v>104</v>
      </c>
      <c r="C16" s="112" t="s">
        <v>12</v>
      </c>
      <c r="D16" s="246">
        <v>0</v>
      </c>
      <c r="E16" s="307">
        <v>0</v>
      </c>
      <c r="F16" s="107"/>
    </row>
    <row r="17" spans="2:11" ht="13">
      <c r="B17" s="6" t="s">
        <v>13</v>
      </c>
      <c r="C17" s="8" t="s">
        <v>65</v>
      </c>
      <c r="D17" s="248">
        <v>0</v>
      </c>
      <c r="E17" s="308">
        <v>0</v>
      </c>
      <c r="F17" s="107"/>
    </row>
    <row r="18" spans="2:11">
      <c r="B18" s="108" t="s">
        <v>4</v>
      </c>
      <c r="C18" s="109" t="s">
        <v>11</v>
      </c>
      <c r="D18" s="246">
        <v>0</v>
      </c>
      <c r="E18" s="307">
        <v>0</v>
      </c>
      <c r="F18" s="107"/>
    </row>
    <row r="19" spans="2:11" ht="15" customHeight="1">
      <c r="B19" s="108" t="s">
        <v>6</v>
      </c>
      <c r="C19" s="110" t="s">
        <v>105</v>
      </c>
      <c r="D19" s="244">
        <v>0</v>
      </c>
      <c r="E19" s="306">
        <v>0</v>
      </c>
      <c r="F19" s="107"/>
    </row>
    <row r="20" spans="2:11" ht="13" thickBot="1">
      <c r="B20" s="113" t="s">
        <v>8</v>
      </c>
      <c r="C20" s="114" t="s">
        <v>14</v>
      </c>
      <c r="D20" s="250">
        <v>0</v>
      </c>
      <c r="E20" s="309">
        <v>0</v>
      </c>
      <c r="F20" s="107"/>
    </row>
    <row r="21" spans="2:11" ht="13.5" thickBot="1">
      <c r="B21" s="356" t="s">
        <v>107</v>
      </c>
      <c r="C21" s="357"/>
      <c r="D21" s="252">
        <v>808964.74</v>
      </c>
      <c r="E21" s="211">
        <v>1021643.21</v>
      </c>
      <c r="F21" s="101"/>
      <c r="G21" s="62"/>
      <c r="H21" s="103"/>
      <c r="J21" s="137"/>
      <c r="K21" s="103"/>
    </row>
    <row r="22" spans="2:11">
      <c r="B22" s="2"/>
      <c r="C22" s="5"/>
      <c r="D22" s="197"/>
      <c r="E22" s="197"/>
      <c r="F22" s="107"/>
      <c r="G22" s="59"/>
    </row>
    <row r="23" spans="2:11" ht="13.5">
      <c r="B23" s="349" t="s">
        <v>101</v>
      </c>
      <c r="C23" s="358"/>
      <c r="D23" s="358"/>
      <c r="E23" s="358"/>
      <c r="F23" s="107"/>
      <c r="G23" s="59"/>
    </row>
    <row r="24" spans="2:11" ht="15.75" customHeight="1" thickBot="1">
      <c r="B24" s="348" t="s">
        <v>102</v>
      </c>
      <c r="C24" s="359"/>
      <c r="D24" s="359"/>
      <c r="E24" s="359"/>
      <c r="F24" s="107"/>
    </row>
    <row r="25" spans="2:11" ht="13.5" thickBot="1">
      <c r="B25" s="66"/>
      <c r="C25" s="115" t="s">
        <v>2</v>
      </c>
      <c r="D25" s="282" t="s">
        <v>199</v>
      </c>
      <c r="E25" s="282" t="s">
        <v>206</v>
      </c>
      <c r="F25" s="107"/>
    </row>
    <row r="26" spans="2:11" ht="13">
      <c r="B26" s="72" t="s">
        <v>15</v>
      </c>
      <c r="C26" s="73" t="s">
        <v>16</v>
      </c>
      <c r="D26" s="271">
        <v>663246.80000000005</v>
      </c>
      <c r="E26" s="272">
        <v>808964.74</v>
      </c>
      <c r="F26" s="107"/>
      <c r="G26" s="101"/>
      <c r="H26" s="143"/>
    </row>
    <row r="27" spans="2:11" ht="13">
      <c r="B27" s="6" t="s">
        <v>17</v>
      </c>
      <c r="C27" s="7" t="s">
        <v>108</v>
      </c>
      <c r="D27" s="273">
        <v>35728.840000000011</v>
      </c>
      <c r="E27" s="310">
        <v>66305.58</v>
      </c>
      <c r="F27" s="101"/>
      <c r="G27" s="148"/>
      <c r="H27" s="147"/>
      <c r="I27" s="59"/>
      <c r="J27" s="60"/>
    </row>
    <row r="28" spans="2:11" ht="13">
      <c r="B28" s="6" t="s">
        <v>18</v>
      </c>
      <c r="C28" s="7" t="s">
        <v>19</v>
      </c>
      <c r="D28" s="273">
        <v>112206.11</v>
      </c>
      <c r="E28" s="311">
        <v>156446.85</v>
      </c>
      <c r="F28" s="101"/>
      <c r="G28" s="147"/>
      <c r="H28" s="147"/>
      <c r="I28" s="59"/>
      <c r="J28" s="60"/>
    </row>
    <row r="29" spans="2:11" ht="13">
      <c r="B29" s="116" t="s">
        <v>4</v>
      </c>
      <c r="C29" s="109" t="s">
        <v>20</v>
      </c>
      <c r="D29" s="275">
        <v>109256.37</v>
      </c>
      <c r="E29" s="312">
        <v>102896.12</v>
      </c>
      <c r="F29" s="101"/>
      <c r="G29" s="147"/>
      <c r="H29" s="147"/>
      <c r="I29" s="59"/>
      <c r="J29" s="60"/>
    </row>
    <row r="30" spans="2:11" ht="13">
      <c r="B30" s="116" t="s">
        <v>6</v>
      </c>
      <c r="C30" s="109" t="s">
        <v>21</v>
      </c>
      <c r="D30" s="275">
        <v>0</v>
      </c>
      <c r="E30" s="312">
        <v>0</v>
      </c>
      <c r="F30" s="101"/>
      <c r="G30" s="147"/>
      <c r="H30" s="147"/>
      <c r="I30" s="59"/>
      <c r="J30" s="60"/>
    </row>
    <row r="31" spans="2:11" ht="13">
      <c r="B31" s="116" t="s">
        <v>8</v>
      </c>
      <c r="C31" s="109" t="s">
        <v>22</v>
      </c>
      <c r="D31" s="275">
        <v>2949.74</v>
      </c>
      <c r="E31" s="312">
        <v>53550.729999999996</v>
      </c>
      <c r="F31" s="101"/>
      <c r="G31" s="147"/>
      <c r="H31" s="147"/>
      <c r="I31" s="59"/>
      <c r="J31" s="60"/>
    </row>
    <row r="32" spans="2:11" ht="13">
      <c r="B32" s="70" t="s">
        <v>23</v>
      </c>
      <c r="C32" s="8" t="s">
        <v>24</v>
      </c>
      <c r="D32" s="273">
        <v>76477.26999999999</v>
      </c>
      <c r="E32" s="311">
        <v>90141.27</v>
      </c>
      <c r="F32" s="101"/>
      <c r="G32" s="148"/>
      <c r="H32" s="147"/>
      <c r="I32" s="59"/>
      <c r="J32" s="60"/>
    </row>
    <row r="33" spans="2:10" ht="13">
      <c r="B33" s="116" t="s">
        <v>4</v>
      </c>
      <c r="C33" s="109" t="s">
        <v>25</v>
      </c>
      <c r="D33" s="275">
        <v>56033.17</v>
      </c>
      <c r="E33" s="312">
        <v>73998.11</v>
      </c>
      <c r="F33" s="101"/>
      <c r="G33" s="147"/>
      <c r="H33" s="147"/>
      <c r="I33" s="59"/>
      <c r="J33" s="60"/>
    </row>
    <row r="34" spans="2:10" ht="13">
      <c r="B34" s="116" t="s">
        <v>6</v>
      </c>
      <c r="C34" s="109" t="s">
        <v>26</v>
      </c>
      <c r="D34" s="275">
        <v>0</v>
      </c>
      <c r="E34" s="312">
        <v>0</v>
      </c>
      <c r="F34" s="101"/>
      <c r="G34" s="147"/>
      <c r="H34" s="147"/>
      <c r="I34" s="59"/>
      <c r="J34" s="60"/>
    </row>
    <row r="35" spans="2:10" ht="13">
      <c r="B35" s="116" t="s">
        <v>8</v>
      </c>
      <c r="C35" s="109" t="s">
        <v>27</v>
      </c>
      <c r="D35" s="275">
        <v>10321.26</v>
      </c>
      <c r="E35" s="312">
        <v>9546.3799999999992</v>
      </c>
      <c r="F35" s="101"/>
      <c r="G35" s="147"/>
      <c r="H35" s="147"/>
      <c r="I35" s="59"/>
      <c r="J35" s="60"/>
    </row>
    <row r="36" spans="2:10" ht="13">
      <c r="B36" s="116" t="s">
        <v>9</v>
      </c>
      <c r="C36" s="109" t="s">
        <v>28</v>
      </c>
      <c r="D36" s="275">
        <v>0</v>
      </c>
      <c r="E36" s="312">
        <v>0</v>
      </c>
      <c r="F36" s="101"/>
      <c r="G36" s="147"/>
      <c r="H36" s="147"/>
      <c r="I36" s="59"/>
      <c r="J36" s="60"/>
    </row>
    <row r="37" spans="2:10" ht="25.5">
      <c r="B37" s="116" t="s">
        <v>29</v>
      </c>
      <c r="C37" s="109" t="s">
        <v>30</v>
      </c>
      <c r="D37" s="275">
        <v>5122.4400000000005</v>
      </c>
      <c r="E37" s="312">
        <v>6596.78</v>
      </c>
      <c r="F37" s="101"/>
      <c r="G37" s="147"/>
      <c r="H37" s="147"/>
      <c r="I37" s="59"/>
      <c r="J37" s="60"/>
    </row>
    <row r="38" spans="2:10" ht="13">
      <c r="B38" s="116" t="s">
        <v>31</v>
      </c>
      <c r="C38" s="109" t="s">
        <v>32</v>
      </c>
      <c r="D38" s="275">
        <v>0</v>
      </c>
      <c r="E38" s="312">
        <v>0</v>
      </c>
      <c r="F38" s="101"/>
      <c r="G38" s="147"/>
      <c r="H38" s="147"/>
      <c r="I38" s="59"/>
      <c r="J38" s="60"/>
    </row>
    <row r="39" spans="2:10" ht="13">
      <c r="B39" s="117" t="s">
        <v>33</v>
      </c>
      <c r="C39" s="118" t="s">
        <v>34</v>
      </c>
      <c r="D39" s="277">
        <v>5000.3999999999996</v>
      </c>
      <c r="E39" s="313">
        <v>0</v>
      </c>
      <c r="F39" s="101"/>
      <c r="G39" s="147"/>
      <c r="H39" s="147"/>
      <c r="I39" s="59"/>
      <c r="J39" s="60"/>
    </row>
    <row r="40" spans="2:10" ht="13.5" thickBot="1">
      <c r="B40" s="74" t="s">
        <v>35</v>
      </c>
      <c r="C40" s="75" t="s">
        <v>36</v>
      </c>
      <c r="D40" s="278">
        <v>109989.1</v>
      </c>
      <c r="E40" s="279">
        <v>146372.89000000001</v>
      </c>
      <c r="F40" s="107"/>
      <c r="G40" s="60"/>
      <c r="H40" s="143"/>
    </row>
    <row r="41" spans="2:10" ht="13.5" thickBot="1">
      <c r="B41" s="76" t="s">
        <v>37</v>
      </c>
      <c r="C41" s="77" t="s">
        <v>38</v>
      </c>
      <c r="D41" s="280">
        <v>808964.74</v>
      </c>
      <c r="E41" s="196">
        <v>1021643.21</v>
      </c>
      <c r="F41" s="101"/>
      <c r="G41" s="60"/>
    </row>
    <row r="42" spans="2:10" ht="13">
      <c r="B42" s="71"/>
      <c r="C42" s="71"/>
      <c r="D42" s="105"/>
      <c r="E42" s="105"/>
      <c r="F42" s="62"/>
      <c r="G42" s="54"/>
    </row>
    <row r="43" spans="2:10" ht="13.5">
      <c r="B43" s="349" t="s">
        <v>60</v>
      </c>
      <c r="C43" s="354"/>
      <c r="D43" s="354"/>
      <c r="E43" s="354"/>
      <c r="G43" s="59"/>
    </row>
    <row r="44" spans="2:10" ht="18" customHeight="1" thickBot="1">
      <c r="B44" s="348" t="s">
        <v>118</v>
      </c>
      <c r="C44" s="355"/>
      <c r="D44" s="355"/>
      <c r="E44" s="355"/>
      <c r="G44" s="59"/>
    </row>
    <row r="45" spans="2:10" ht="13.5" thickBot="1">
      <c r="B45" s="66"/>
      <c r="C45" s="19" t="s">
        <v>39</v>
      </c>
      <c r="D45" s="282" t="s">
        <v>199</v>
      </c>
      <c r="E45" s="282" t="s">
        <v>206</v>
      </c>
      <c r="G45" s="59"/>
    </row>
    <row r="46" spans="2:10" ht="13">
      <c r="B46" s="10" t="s">
        <v>18</v>
      </c>
      <c r="C46" s="20" t="s">
        <v>109</v>
      </c>
      <c r="D46" s="212"/>
      <c r="E46" s="213"/>
      <c r="G46" s="102"/>
      <c r="H46" s="102"/>
    </row>
    <row r="47" spans="2:10">
      <c r="B47" s="78" t="s">
        <v>4</v>
      </c>
      <c r="C47" s="4" t="s">
        <v>40</v>
      </c>
      <c r="D47" s="214">
        <v>4394.1089000000002</v>
      </c>
      <c r="E47" s="317">
        <v>4611.3249999999998</v>
      </c>
      <c r="G47" s="59"/>
    </row>
    <row r="48" spans="2:10">
      <c r="B48" s="92" t="s">
        <v>6</v>
      </c>
      <c r="C48" s="9" t="s">
        <v>41</v>
      </c>
      <c r="D48" s="214">
        <v>4611.3249999999998</v>
      </c>
      <c r="E48" s="317">
        <v>4966.1832000000004</v>
      </c>
      <c r="G48" s="125"/>
    </row>
    <row r="49" spans="2:7" ht="13">
      <c r="B49" s="91" t="s">
        <v>23</v>
      </c>
      <c r="C49" s="93" t="s">
        <v>110</v>
      </c>
      <c r="D49" s="217"/>
      <c r="E49" s="218"/>
    </row>
    <row r="50" spans="2:7">
      <c r="B50" s="78" t="s">
        <v>4</v>
      </c>
      <c r="C50" s="4" t="s">
        <v>40</v>
      </c>
      <c r="D50" s="214">
        <v>150.94</v>
      </c>
      <c r="E50" s="318">
        <v>175.43</v>
      </c>
      <c r="G50" s="107"/>
    </row>
    <row r="51" spans="2:7">
      <c r="B51" s="78" t="s">
        <v>6</v>
      </c>
      <c r="C51" s="4" t="s">
        <v>111</v>
      </c>
      <c r="D51" s="214">
        <v>150.93</v>
      </c>
      <c r="E51" s="319">
        <v>174.04</v>
      </c>
      <c r="G51" s="107"/>
    </row>
    <row r="52" spans="2:7">
      <c r="B52" s="78" t="s">
        <v>8</v>
      </c>
      <c r="C52" s="4" t="s">
        <v>112</v>
      </c>
      <c r="D52" s="214">
        <v>175.43</v>
      </c>
      <c r="E52" s="319">
        <v>210.75</v>
      </c>
    </row>
    <row r="53" spans="2:7" ht="13" thickBot="1">
      <c r="B53" s="79" t="s">
        <v>9</v>
      </c>
      <c r="C53" s="13" t="s">
        <v>41</v>
      </c>
      <c r="D53" s="220">
        <v>175.43</v>
      </c>
      <c r="E53" s="315">
        <v>205.72</v>
      </c>
    </row>
    <row r="54" spans="2:7">
      <c r="B54" s="85"/>
      <c r="C54" s="86"/>
      <c r="D54" s="222"/>
      <c r="E54" s="222"/>
    </row>
    <row r="55" spans="2:7" ht="13.5">
      <c r="B55" s="349" t="s">
        <v>62</v>
      </c>
      <c r="C55" s="354"/>
      <c r="D55" s="354"/>
      <c r="E55" s="354"/>
    </row>
    <row r="56" spans="2:7" ht="14" thickBot="1">
      <c r="B56" s="348" t="s">
        <v>113</v>
      </c>
      <c r="C56" s="355"/>
      <c r="D56" s="355"/>
      <c r="E56" s="355"/>
    </row>
    <row r="57" spans="2:7" ht="21.5" thickBot="1">
      <c r="B57" s="343" t="s">
        <v>42</v>
      </c>
      <c r="C57" s="344"/>
      <c r="D57" s="223" t="s">
        <v>119</v>
      </c>
      <c r="E57" s="224" t="s">
        <v>114</v>
      </c>
    </row>
    <row r="58" spans="2:7" ht="13">
      <c r="B58" s="14" t="s">
        <v>18</v>
      </c>
      <c r="C58" s="94" t="s">
        <v>43</v>
      </c>
      <c r="D58" s="225">
        <f>D64</f>
        <v>1021643.21</v>
      </c>
      <c r="E58" s="226">
        <f>D58/E21</f>
        <v>1</v>
      </c>
    </row>
    <row r="59" spans="2:7" ht="25">
      <c r="B59" s="92" t="s">
        <v>4</v>
      </c>
      <c r="C59" s="9" t="s">
        <v>44</v>
      </c>
      <c r="D59" s="227">
        <v>0</v>
      </c>
      <c r="E59" s="228">
        <v>0</v>
      </c>
    </row>
    <row r="60" spans="2:7" ht="25">
      <c r="B60" s="78" t="s">
        <v>6</v>
      </c>
      <c r="C60" s="4" t="s">
        <v>45</v>
      </c>
      <c r="D60" s="229">
        <v>0</v>
      </c>
      <c r="E60" s="230">
        <v>0</v>
      </c>
    </row>
    <row r="61" spans="2:7">
      <c r="B61" s="78" t="s">
        <v>8</v>
      </c>
      <c r="C61" s="4" t="s">
        <v>46</v>
      </c>
      <c r="D61" s="229">
        <v>0</v>
      </c>
      <c r="E61" s="230">
        <v>0</v>
      </c>
    </row>
    <row r="62" spans="2:7">
      <c r="B62" s="78" t="s">
        <v>9</v>
      </c>
      <c r="C62" s="4" t="s">
        <v>47</v>
      </c>
      <c r="D62" s="229">
        <v>0</v>
      </c>
      <c r="E62" s="230">
        <v>0</v>
      </c>
    </row>
    <row r="63" spans="2:7">
      <c r="B63" s="78" t="s">
        <v>29</v>
      </c>
      <c r="C63" s="4" t="s">
        <v>48</v>
      </c>
      <c r="D63" s="229">
        <v>0</v>
      </c>
      <c r="E63" s="230">
        <v>0</v>
      </c>
    </row>
    <row r="64" spans="2:7">
      <c r="B64" s="92" t="s">
        <v>31</v>
      </c>
      <c r="C64" s="9" t="s">
        <v>49</v>
      </c>
      <c r="D64" s="227">
        <f>E12</f>
        <v>1021643.21</v>
      </c>
      <c r="E64" s="228">
        <f>E58</f>
        <v>1</v>
      </c>
    </row>
    <row r="65" spans="2:5">
      <c r="B65" s="92" t="s">
        <v>33</v>
      </c>
      <c r="C65" s="9" t="s">
        <v>115</v>
      </c>
      <c r="D65" s="227">
        <v>0</v>
      </c>
      <c r="E65" s="228">
        <v>0</v>
      </c>
    </row>
    <row r="66" spans="2:5">
      <c r="B66" s="92" t="s">
        <v>50</v>
      </c>
      <c r="C66" s="9" t="s">
        <v>51</v>
      </c>
      <c r="D66" s="227">
        <v>0</v>
      </c>
      <c r="E66" s="228">
        <v>0</v>
      </c>
    </row>
    <row r="67" spans="2:5">
      <c r="B67" s="78" t="s">
        <v>52</v>
      </c>
      <c r="C67" s="4" t="s">
        <v>53</v>
      </c>
      <c r="D67" s="229">
        <v>0</v>
      </c>
      <c r="E67" s="230">
        <v>0</v>
      </c>
    </row>
    <row r="68" spans="2:5">
      <c r="B68" s="78" t="s">
        <v>54</v>
      </c>
      <c r="C68" s="4" t="s">
        <v>55</v>
      </c>
      <c r="D68" s="229">
        <v>0</v>
      </c>
      <c r="E68" s="230">
        <v>0</v>
      </c>
    </row>
    <row r="69" spans="2:5">
      <c r="B69" s="78" t="s">
        <v>56</v>
      </c>
      <c r="C69" s="4" t="s">
        <v>57</v>
      </c>
      <c r="D69" s="292">
        <v>0</v>
      </c>
      <c r="E69" s="230">
        <v>0</v>
      </c>
    </row>
    <row r="70" spans="2:5">
      <c r="B70" s="96" t="s">
        <v>58</v>
      </c>
      <c r="C70" s="88" t="s">
        <v>59</v>
      </c>
      <c r="D70" s="232">
        <v>0</v>
      </c>
      <c r="E70" s="233">
        <v>0</v>
      </c>
    </row>
    <row r="71" spans="2:5" ht="13">
      <c r="B71" s="97" t="s">
        <v>23</v>
      </c>
      <c r="C71" s="8" t="s">
        <v>61</v>
      </c>
      <c r="D71" s="234">
        <v>0</v>
      </c>
      <c r="E71" s="235">
        <v>0</v>
      </c>
    </row>
    <row r="72" spans="2:5" ht="13">
      <c r="B72" s="98" t="s">
        <v>60</v>
      </c>
      <c r="C72" s="90" t="s">
        <v>63</v>
      </c>
      <c r="D72" s="236">
        <f>E14</f>
        <v>0</v>
      </c>
      <c r="E72" s="237">
        <v>0</v>
      </c>
    </row>
    <row r="73" spans="2:5" ht="13">
      <c r="B73" s="99" t="s">
        <v>62</v>
      </c>
      <c r="C73" s="17" t="s">
        <v>65</v>
      </c>
      <c r="D73" s="238">
        <f>E17</f>
        <v>0</v>
      </c>
      <c r="E73" s="239">
        <f>D73/E21</f>
        <v>0</v>
      </c>
    </row>
    <row r="74" spans="2:5" ht="13">
      <c r="B74" s="97" t="s">
        <v>64</v>
      </c>
      <c r="C74" s="8" t="s">
        <v>66</v>
      </c>
      <c r="D74" s="234">
        <f>D58-D73</f>
        <v>1021643.21</v>
      </c>
      <c r="E74" s="235">
        <f>E58+E72-E73</f>
        <v>1</v>
      </c>
    </row>
    <row r="75" spans="2:5">
      <c r="B75" s="78" t="s">
        <v>4</v>
      </c>
      <c r="C75" s="4" t="s">
        <v>67</v>
      </c>
      <c r="D75" s="229">
        <f>D74</f>
        <v>1021643.21</v>
      </c>
      <c r="E75" s="230">
        <f>E74</f>
        <v>1</v>
      </c>
    </row>
    <row r="76" spans="2:5">
      <c r="B76" s="78" t="s">
        <v>6</v>
      </c>
      <c r="C76" s="4" t="s">
        <v>116</v>
      </c>
      <c r="D76" s="229">
        <v>0</v>
      </c>
      <c r="E76" s="230">
        <v>0</v>
      </c>
    </row>
    <row r="77" spans="2:5" ht="13" thickBot="1">
      <c r="B77" s="79" t="s">
        <v>8</v>
      </c>
      <c r="C77" s="13" t="s">
        <v>117</v>
      </c>
      <c r="D77" s="240">
        <v>0</v>
      </c>
      <c r="E77" s="241">
        <v>0</v>
      </c>
    </row>
    <row r="78" spans="2:5">
      <c r="B78" s="1"/>
      <c r="C78" s="1"/>
      <c r="D78" s="180"/>
      <c r="E78" s="180"/>
    </row>
    <row r="79" spans="2:5">
      <c r="B79" s="1"/>
      <c r="C79" s="1"/>
      <c r="D79" s="180"/>
      <c r="E79" s="180"/>
    </row>
    <row r="80" spans="2:5">
      <c r="B80" s="1"/>
      <c r="C80" s="1"/>
      <c r="D80" s="180"/>
      <c r="E80" s="180"/>
    </row>
    <row r="81" spans="2:5">
      <c r="B81" s="1"/>
      <c r="C81" s="1"/>
      <c r="D81" s="180"/>
      <c r="E81" s="180"/>
    </row>
  </sheetData>
  <mergeCells count="14">
    <mergeCell ref="B9:E9"/>
    <mergeCell ref="B2:E2"/>
    <mergeCell ref="B3:E3"/>
    <mergeCell ref="B5:E5"/>
    <mergeCell ref="B6:E6"/>
    <mergeCell ref="B8:E8"/>
    <mergeCell ref="B56:E56"/>
    <mergeCell ref="B57:C57"/>
    <mergeCell ref="B21:C21"/>
    <mergeCell ref="B23:E23"/>
    <mergeCell ref="B24:E24"/>
    <mergeCell ref="B43:E43"/>
    <mergeCell ref="B44:E44"/>
    <mergeCell ref="B55:E55"/>
  </mergeCells>
  <pageMargins left="0.7" right="0.7" top="0.75" bottom="0.75" header="0.3" footer="0.3"/>
  <pageSetup paperSize="9" orientation="portrait" horizontalDpi="90" verticalDpi="90" r:id="rId1"/>
  <headerFooter>
    <oddHeader>&amp;C&amp;"Calibri"&amp;10&amp;K000000Confidential&amp;1#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Arkusz45"/>
  <dimension ref="A1:L81"/>
  <sheetViews>
    <sheetView zoomScale="80" zoomScaleNormal="80" workbookViewId="0">
      <selection activeCell="G19" sqref="G19"/>
    </sheetView>
  </sheetViews>
  <sheetFormatPr defaultRowHeight="12.5"/>
  <cols>
    <col min="1" max="1" width="9.1796875" style="18"/>
    <col min="2" max="2" width="5.26953125" style="18" bestFit="1" customWidth="1"/>
    <col min="3" max="3" width="75.453125" style="18" customWidth="1"/>
    <col min="4" max="5" width="17.81640625" style="107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1" max="11" width="15.81640625" customWidth="1"/>
    <col min="12" max="12" width="12.453125" bestFit="1" customWidth="1"/>
  </cols>
  <sheetData>
    <row r="1" spans="2:12">
      <c r="B1" s="1"/>
      <c r="C1" s="1"/>
      <c r="D1" s="180"/>
      <c r="E1" s="180"/>
    </row>
    <row r="2" spans="2:12" ht="15.5">
      <c r="B2" s="345" t="s">
        <v>0</v>
      </c>
      <c r="C2" s="345"/>
      <c r="D2" s="345"/>
      <c r="E2" s="345"/>
      <c r="L2" s="59"/>
    </row>
    <row r="3" spans="2:12" ht="15.5">
      <c r="B3" s="345" t="s">
        <v>205</v>
      </c>
      <c r="C3" s="345"/>
      <c r="D3" s="345"/>
      <c r="E3" s="345"/>
    </row>
    <row r="4" spans="2:12" ht="14">
      <c r="B4" s="65"/>
      <c r="C4" s="65"/>
      <c r="D4" s="181"/>
      <c r="E4" s="181"/>
    </row>
    <row r="5" spans="2:12" ht="14">
      <c r="B5" s="346" t="s">
        <v>1</v>
      </c>
      <c r="C5" s="346"/>
      <c r="D5" s="346"/>
      <c r="E5" s="346"/>
    </row>
    <row r="6" spans="2:12" ht="14">
      <c r="B6" s="347" t="s">
        <v>147</v>
      </c>
      <c r="C6" s="347"/>
      <c r="D6" s="347"/>
      <c r="E6" s="347"/>
    </row>
    <row r="7" spans="2:12" ht="14">
      <c r="B7" s="67"/>
      <c r="C7" s="67"/>
      <c r="D7" s="182"/>
      <c r="E7" s="182"/>
    </row>
    <row r="8" spans="2:12" ht="13.5">
      <c r="B8" s="349" t="s">
        <v>18</v>
      </c>
      <c r="C8" s="354"/>
      <c r="D8" s="354"/>
      <c r="E8" s="354"/>
    </row>
    <row r="9" spans="2:12" ht="16" thickBot="1">
      <c r="B9" s="348" t="s">
        <v>100</v>
      </c>
      <c r="C9" s="348"/>
      <c r="D9" s="348"/>
      <c r="E9" s="348"/>
    </row>
    <row r="10" spans="2:12" ht="13.5" thickBot="1">
      <c r="B10" s="66"/>
      <c r="C10" s="61" t="s">
        <v>2</v>
      </c>
      <c r="D10" s="282" t="s">
        <v>199</v>
      </c>
      <c r="E10" s="282" t="s">
        <v>206</v>
      </c>
    </row>
    <row r="11" spans="2:12" ht="13">
      <c r="B11" s="68" t="s">
        <v>3</v>
      </c>
      <c r="C11" s="95" t="s">
        <v>106</v>
      </c>
      <c r="D11" s="242">
        <v>272744</v>
      </c>
      <c r="E11" s="243">
        <v>253033.29</v>
      </c>
    </row>
    <row r="12" spans="2:12">
      <c r="B12" s="82" t="s">
        <v>4</v>
      </c>
      <c r="C12" s="4" t="s">
        <v>5</v>
      </c>
      <c r="D12" s="244">
        <v>272744</v>
      </c>
      <c r="E12" s="245">
        <v>253033.29</v>
      </c>
    </row>
    <row r="13" spans="2:12">
      <c r="B13" s="82" t="s">
        <v>6</v>
      </c>
      <c r="C13" s="55" t="s">
        <v>7</v>
      </c>
      <c r="D13" s="244">
        <v>0</v>
      </c>
      <c r="E13" s="306">
        <v>0</v>
      </c>
    </row>
    <row r="14" spans="2:12">
      <c r="B14" s="82" t="s">
        <v>8</v>
      </c>
      <c r="C14" s="55" t="s">
        <v>10</v>
      </c>
      <c r="D14" s="244">
        <v>0</v>
      </c>
      <c r="E14" s="306">
        <v>0</v>
      </c>
      <c r="G14" s="54"/>
    </row>
    <row r="15" spans="2:12">
      <c r="B15" s="82" t="s">
        <v>103</v>
      </c>
      <c r="C15" s="55" t="s">
        <v>11</v>
      </c>
      <c r="D15" s="244">
        <v>0</v>
      </c>
      <c r="E15" s="306">
        <v>0</v>
      </c>
    </row>
    <row r="16" spans="2:12">
      <c r="B16" s="83" t="s">
        <v>104</v>
      </c>
      <c r="C16" s="69" t="s">
        <v>12</v>
      </c>
      <c r="D16" s="246">
        <v>0</v>
      </c>
      <c r="E16" s="307">
        <v>0</v>
      </c>
    </row>
    <row r="17" spans="2:11" ht="13">
      <c r="B17" s="6" t="s">
        <v>13</v>
      </c>
      <c r="C17" s="8" t="s">
        <v>65</v>
      </c>
      <c r="D17" s="248">
        <v>0</v>
      </c>
      <c r="E17" s="308">
        <v>0</v>
      </c>
    </row>
    <row r="18" spans="2:11">
      <c r="B18" s="82" t="s">
        <v>4</v>
      </c>
      <c r="C18" s="4" t="s">
        <v>11</v>
      </c>
      <c r="D18" s="246">
        <v>0</v>
      </c>
      <c r="E18" s="307">
        <v>0</v>
      </c>
    </row>
    <row r="19" spans="2:11" ht="15" customHeight="1">
      <c r="B19" s="82" t="s">
        <v>6</v>
      </c>
      <c r="C19" s="55" t="s">
        <v>105</v>
      </c>
      <c r="D19" s="244">
        <v>0</v>
      </c>
      <c r="E19" s="306">
        <v>0</v>
      </c>
    </row>
    <row r="20" spans="2:11" ht="13" thickBot="1">
      <c r="B20" s="84" t="s">
        <v>8</v>
      </c>
      <c r="C20" s="56" t="s">
        <v>14</v>
      </c>
      <c r="D20" s="250">
        <v>0</v>
      </c>
      <c r="E20" s="309">
        <v>0</v>
      </c>
    </row>
    <row r="21" spans="2:11" ht="13.5" thickBot="1">
      <c r="B21" s="356" t="s">
        <v>107</v>
      </c>
      <c r="C21" s="357"/>
      <c r="D21" s="252">
        <v>272744</v>
      </c>
      <c r="E21" s="211">
        <v>253033.29</v>
      </c>
      <c r="F21" s="62"/>
      <c r="G21" s="62"/>
      <c r="H21" s="103"/>
      <c r="J21" s="137"/>
      <c r="K21" s="103"/>
    </row>
    <row r="22" spans="2:11">
      <c r="B22" s="2"/>
      <c r="C22" s="5"/>
      <c r="D22" s="197"/>
      <c r="E22" s="197"/>
      <c r="G22" s="59"/>
    </row>
    <row r="23" spans="2:11" ht="13.5">
      <c r="B23" s="349" t="s">
        <v>101</v>
      </c>
      <c r="C23" s="360"/>
      <c r="D23" s="360"/>
      <c r="E23" s="360"/>
      <c r="G23" s="59"/>
    </row>
    <row r="24" spans="2:11" ht="15.75" customHeight="1" thickBot="1">
      <c r="B24" s="348" t="s">
        <v>102</v>
      </c>
      <c r="C24" s="361"/>
      <c r="D24" s="361"/>
      <c r="E24" s="361"/>
    </row>
    <row r="25" spans="2:11" ht="13.5" thickBot="1">
      <c r="B25" s="66"/>
      <c r="C25" s="3" t="s">
        <v>2</v>
      </c>
      <c r="D25" s="282" t="s">
        <v>199</v>
      </c>
      <c r="E25" s="282" t="s">
        <v>206</v>
      </c>
    </row>
    <row r="26" spans="2:11" ht="13">
      <c r="B26" s="72" t="s">
        <v>15</v>
      </c>
      <c r="C26" s="73" t="s">
        <v>16</v>
      </c>
      <c r="D26" s="271">
        <v>226888.36</v>
      </c>
      <c r="E26" s="272">
        <v>272744</v>
      </c>
      <c r="G26" s="101"/>
    </row>
    <row r="27" spans="2:11" ht="13">
      <c r="B27" s="6" t="s">
        <v>17</v>
      </c>
      <c r="C27" s="7" t="s">
        <v>108</v>
      </c>
      <c r="D27" s="273">
        <v>22113.780000000002</v>
      </c>
      <c r="E27" s="310">
        <v>-37398.660000000003</v>
      </c>
      <c r="F27" s="59"/>
      <c r="G27" s="148"/>
      <c r="H27" s="147"/>
      <c r="I27" s="59"/>
      <c r="J27" s="60"/>
    </row>
    <row r="28" spans="2:11" ht="13">
      <c r="B28" s="6" t="s">
        <v>18</v>
      </c>
      <c r="C28" s="7" t="s">
        <v>19</v>
      </c>
      <c r="D28" s="273">
        <v>48310.87</v>
      </c>
      <c r="E28" s="311">
        <v>34923.22</v>
      </c>
      <c r="F28" s="59"/>
      <c r="G28" s="147"/>
      <c r="H28" s="147"/>
      <c r="I28" s="59"/>
      <c r="J28" s="60"/>
    </row>
    <row r="29" spans="2:11" ht="13">
      <c r="B29" s="80" t="s">
        <v>4</v>
      </c>
      <c r="C29" s="4" t="s">
        <v>20</v>
      </c>
      <c r="D29" s="275">
        <v>48275.41</v>
      </c>
      <c r="E29" s="312">
        <v>34923.22</v>
      </c>
      <c r="F29" s="59"/>
      <c r="G29" s="147"/>
      <c r="H29" s="147"/>
      <c r="I29" s="59"/>
      <c r="J29" s="60"/>
    </row>
    <row r="30" spans="2:11" ht="13">
      <c r="B30" s="80" t="s">
        <v>6</v>
      </c>
      <c r="C30" s="4" t="s">
        <v>21</v>
      </c>
      <c r="D30" s="275">
        <v>0</v>
      </c>
      <c r="E30" s="312">
        <v>0</v>
      </c>
      <c r="F30" s="59"/>
      <c r="G30" s="147"/>
      <c r="H30" s="147"/>
      <c r="I30" s="59"/>
      <c r="J30" s="60"/>
    </row>
    <row r="31" spans="2:11" ht="13">
      <c r="B31" s="80" t="s">
        <v>8</v>
      </c>
      <c r="C31" s="4" t="s">
        <v>22</v>
      </c>
      <c r="D31" s="275">
        <v>35.46</v>
      </c>
      <c r="E31" s="312">
        <v>0</v>
      </c>
      <c r="F31" s="59"/>
      <c r="G31" s="147"/>
      <c r="H31" s="147"/>
      <c r="I31" s="59"/>
      <c r="J31" s="60"/>
    </row>
    <row r="32" spans="2:11" ht="13">
      <c r="B32" s="70" t="s">
        <v>23</v>
      </c>
      <c r="C32" s="8" t="s">
        <v>24</v>
      </c>
      <c r="D32" s="273">
        <v>26197.09</v>
      </c>
      <c r="E32" s="311">
        <v>72321.87999999999</v>
      </c>
      <c r="F32" s="59"/>
      <c r="G32" s="148"/>
      <c r="H32" s="147"/>
      <c r="I32" s="59"/>
      <c r="J32" s="60"/>
    </row>
    <row r="33" spans="2:10" ht="13">
      <c r="B33" s="80" t="s">
        <v>4</v>
      </c>
      <c r="C33" s="4" t="s">
        <v>25</v>
      </c>
      <c r="D33" s="275">
        <v>20230.5</v>
      </c>
      <c r="E33" s="312">
        <v>66664.039999999994</v>
      </c>
      <c r="F33" s="59"/>
      <c r="G33" s="147"/>
      <c r="H33" s="147"/>
      <c r="I33" s="59"/>
      <c r="J33" s="60"/>
    </row>
    <row r="34" spans="2:10" ht="13">
      <c r="B34" s="80" t="s">
        <v>6</v>
      </c>
      <c r="C34" s="4" t="s">
        <v>26</v>
      </c>
      <c r="D34" s="275">
        <v>0</v>
      </c>
      <c r="E34" s="312">
        <v>0</v>
      </c>
      <c r="F34" s="59"/>
      <c r="G34" s="147"/>
      <c r="H34" s="147"/>
      <c r="I34" s="59"/>
      <c r="J34" s="60"/>
    </row>
    <row r="35" spans="2:10" ht="13">
      <c r="B35" s="80" t="s">
        <v>8</v>
      </c>
      <c r="C35" s="4" t="s">
        <v>27</v>
      </c>
      <c r="D35" s="275">
        <v>4253.2</v>
      </c>
      <c r="E35" s="312">
        <v>3740.81</v>
      </c>
      <c r="F35" s="59"/>
      <c r="G35" s="147"/>
      <c r="H35" s="147"/>
      <c r="I35" s="59"/>
      <c r="J35" s="60"/>
    </row>
    <row r="36" spans="2:10" ht="13">
      <c r="B36" s="80" t="s">
        <v>9</v>
      </c>
      <c r="C36" s="4" t="s">
        <v>28</v>
      </c>
      <c r="D36" s="275">
        <v>0</v>
      </c>
      <c r="E36" s="312">
        <v>0</v>
      </c>
      <c r="F36" s="59"/>
      <c r="G36" s="147"/>
      <c r="H36" s="147"/>
      <c r="I36" s="59"/>
      <c r="J36" s="60"/>
    </row>
    <row r="37" spans="2:10" ht="25.5">
      <c r="B37" s="80" t="s">
        <v>29</v>
      </c>
      <c r="C37" s="4" t="s">
        <v>30</v>
      </c>
      <c r="D37" s="275">
        <v>1712.6000000000001</v>
      </c>
      <c r="E37" s="312">
        <v>1916.99</v>
      </c>
      <c r="F37" s="59"/>
      <c r="G37" s="147"/>
      <c r="H37" s="147"/>
      <c r="I37" s="59"/>
      <c r="J37" s="60"/>
    </row>
    <row r="38" spans="2:10" ht="13">
      <c r="B38" s="80" t="s">
        <v>31</v>
      </c>
      <c r="C38" s="4" t="s">
        <v>32</v>
      </c>
      <c r="D38" s="275">
        <v>0</v>
      </c>
      <c r="E38" s="312">
        <v>0</v>
      </c>
      <c r="F38" s="59"/>
      <c r="G38" s="147"/>
      <c r="H38" s="147"/>
      <c r="I38" s="59"/>
      <c r="J38" s="60"/>
    </row>
    <row r="39" spans="2:10" ht="13">
      <c r="B39" s="81" t="s">
        <v>33</v>
      </c>
      <c r="C39" s="9" t="s">
        <v>34</v>
      </c>
      <c r="D39" s="277">
        <v>0.79</v>
      </c>
      <c r="E39" s="313">
        <v>0.04</v>
      </c>
      <c r="F39" s="59"/>
      <c r="G39" s="147"/>
      <c r="H39" s="147"/>
      <c r="I39" s="59"/>
      <c r="J39" s="60"/>
    </row>
    <row r="40" spans="2:10" ht="13.5" thickBot="1">
      <c r="B40" s="74" t="s">
        <v>35</v>
      </c>
      <c r="C40" s="75" t="s">
        <v>36</v>
      </c>
      <c r="D40" s="278">
        <v>23741.86</v>
      </c>
      <c r="E40" s="279">
        <v>17687.95</v>
      </c>
      <c r="G40" s="60"/>
      <c r="H40" s="143"/>
    </row>
    <row r="41" spans="2:10" ht="13.5" thickBot="1">
      <c r="B41" s="76" t="s">
        <v>37</v>
      </c>
      <c r="C41" s="77" t="s">
        <v>38</v>
      </c>
      <c r="D41" s="280">
        <v>272744</v>
      </c>
      <c r="E41" s="196">
        <v>253033.29</v>
      </c>
      <c r="F41" s="62"/>
      <c r="G41" s="60"/>
      <c r="H41" s="143"/>
    </row>
    <row r="42" spans="2:10" ht="13">
      <c r="B42" s="71"/>
      <c r="C42" s="71"/>
      <c r="D42" s="105"/>
      <c r="E42" s="105"/>
      <c r="F42" s="62"/>
      <c r="G42" s="54"/>
    </row>
    <row r="43" spans="2:10" ht="13.5">
      <c r="B43" s="349" t="s">
        <v>60</v>
      </c>
      <c r="C43" s="354"/>
      <c r="D43" s="354"/>
      <c r="E43" s="354"/>
      <c r="G43" s="59"/>
    </row>
    <row r="44" spans="2:10" ht="18" customHeight="1" thickBot="1">
      <c r="B44" s="348" t="s">
        <v>118</v>
      </c>
      <c r="C44" s="355"/>
      <c r="D44" s="355"/>
      <c r="E44" s="355"/>
      <c r="G44" s="59"/>
    </row>
    <row r="45" spans="2:10" ht="13.5" thickBot="1">
      <c r="B45" s="66"/>
      <c r="C45" s="19" t="s">
        <v>39</v>
      </c>
      <c r="D45" s="282" t="s">
        <v>199</v>
      </c>
      <c r="E45" s="282" t="s">
        <v>206</v>
      </c>
      <c r="G45" s="59"/>
    </row>
    <row r="46" spans="2:10" ht="13">
      <c r="B46" s="10" t="s">
        <v>18</v>
      </c>
      <c r="C46" s="20" t="s">
        <v>109</v>
      </c>
      <c r="D46" s="212"/>
      <c r="E46" s="213"/>
      <c r="G46" s="59"/>
    </row>
    <row r="47" spans="2:10">
      <c r="B47" s="78" t="s">
        <v>4</v>
      </c>
      <c r="C47" s="4" t="s">
        <v>40</v>
      </c>
      <c r="D47" s="214">
        <v>2068.0736000000002</v>
      </c>
      <c r="E47" s="320">
        <v>2258.3753999999999</v>
      </c>
      <c r="G47" s="59"/>
    </row>
    <row r="48" spans="2:10">
      <c r="B48" s="92" t="s">
        <v>6</v>
      </c>
      <c r="C48" s="9" t="s">
        <v>41</v>
      </c>
      <c r="D48" s="214">
        <v>2258.3753999999999</v>
      </c>
      <c r="E48" s="321">
        <v>1966.529</v>
      </c>
      <c r="G48" s="102"/>
      <c r="H48" s="102"/>
    </row>
    <row r="49" spans="2:7" ht="13">
      <c r="B49" s="91" t="s">
        <v>23</v>
      </c>
      <c r="C49" s="93" t="s">
        <v>110</v>
      </c>
      <c r="D49" s="217"/>
      <c r="E49" s="257"/>
    </row>
    <row r="50" spans="2:7">
      <c r="B50" s="78" t="s">
        <v>4</v>
      </c>
      <c r="C50" s="4" t="s">
        <v>40</v>
      </c>
      <c r="D50" s="214">
        <v>109.71</v>
      </c>
      <c r="E50" s="322">
        <v>120.77</v>
      </c>
      <c r="G50" s="107"/>
    </row>
    <row r="51" spans="2:7">
      <c r="B51" s="78" t="s">
        <v>6</v>
      </c>
      <c r="C51" s="4" t="s">
        <v>111</v>
      </c>
      <c r="D51" s="214">
        <v>109.71000000000001</v>
      </c>
      <c r="E51" s="323">
        <v>119.61</v>
      </c>
      <c r="G51" s="107"/>
    </row>
    <row r="52" spans="2:7">
      <c r="B52" s="78" t="s">
        <v>8</v>
      </c>
      <c r="C52" s="4" t="s">
        <v>112</v>
      </c>
      <c r="D52" s="214">
        <v>121.02</v>
      </c>
      <c r="E52" s="323">
        <v>131.36000000000001</v>
      </c>
    </row>
    <row r="53" spans="2:7" ht="13" thickBot="1">
      <c r="B53" s="79" t="s">
        <v>9</v>
      </c>
      <c r="C53" s="13" t="s">
        <v>41</v>
      </c>
      <c r="D53" s="220">
        <v>120.77</v>
      </c>
      <c r="E53" s="315">
        <v>128.66999999999999</v>
      </c>
    </row>
    <row r="54" spans="2:7">
      <c r="B54" s="85"/>
      <c r="C54" s="86"/>
      <c r="D54" s="222"/>
      <c r="E54" s="222"/>
    </row>
    <row r="55" spans="2:7" ht="13.5">
      <c r="B55" s="349" t="s">
        <v>62</v>
      </c>
      <c r="C55" s="354"/>
      <c r="D55" s="354"/>
      <c r="E55" s="354"/>
    </row>
    <row r="56" spans="2:7" ht="14" thickBot="1">
      <c r="B56" s="348" t="s">
        <v>113</v>
      </c>
      <c r="C56" s="355"/>
      <c r="D56" s="355"/>
      <c r="E56" s="355"/>
    </row>
    <row r="57" spans="2:7" ht="21.5" thickBot="1">
      <c r="B57" s="343" t="s">
        <v>42</v>
      </c>
      <c r="C57" s="344"/>
      <c r="D57" s="223" t="s">
        <v>119</v>
      </c>
      <c r="E57" s="224" t="s">
        <v>114</v>
      </c>
    </row>
    <row r="58" spans="2:7" ht="13">
      <c r="B58" s="14" t="s">
        <v>18</v>
      </c>
      <c r="C58" s="94" t="s">
        <v>43</v>
      </c>
      <c r="D58" s="225">
        <f>D64</f>
        <v>253033.29</v>
      </c>
      <c r="E58" s="226">
        <f>D58/E21</f>
        <v>1</v>
      </c>
    </row>
    <row r="59" spans="2:7" ht="25">
      <c r="B59" s="92" t="s">
        <v>4</v>
      </c>
      <c r="C59" s="9" t="s">
        <v>44</v>
      </c>
      <c r="D59" s="227">
        <v>0</v>
      </c>
      <c r="E59" s="228">
        <v>0</v>
      </c>
    </row>
    <row r="60" spans="2:7" ht="25">
      <c r="B60" s="78" t="s">
        <v>6</v>
      </c>
      <c r="C60" s="4" t="s">
        <v>45</v>
      </c>
      <c r="D60" s="229">
        <v>0</v>
      </c>
      <c r="E60" s="230">
        <v>0</v>
      </c>
    </row>
    <row r="61" spans="2:7">
      <c r="B61" s="78" t="s">
        <v>8</v>
      </c>
      <c r="C61" s="4" t="s">
        <v>46</v>
      </c>
      <c r="D61" s="229">
        <v>0</v>
      </c>
      <c r="E61" s="230">
        <v>0</v>
      </c>
    </row>
    <row r="62" spans="2:7">
      <c r="B62" s="78" t="s">
        <v>9</v>
      </c>
      <c r="C62" s="4" t="s">
        <v>47</v>
      </c>
      <c r="D62" s="229">
        <v>0</v>
      </c>
      <c r="E62" s="230">
        <v>0</v>
      </c>
    </row>
    <row r="63" spans="2:7">
      <c r="B63" s="78" t="s">
        <v>29</v>
      </c>
      <c r="C63" s="4" t="s">
        <v>48</v>
      </c>
      <c r="D63" s="229">
        <v>0</v>
      </c>
      <c r="E63" s="230">
        <v>0</v>
      </c>
    </row>
    <row r="64" spans="2:7">
      <c r="B64" s="92" t="s">
        <v>31</v>
      </c>
      <c r="C64" s="9" t="s">
        <v>49</v>
      </c>
      <c r="D64" s="227">
        <f>E21</f>
        <v>253033.29</v>
      </c>
      <c r="E64" s="228">
        <f>E58</f>
        <v>1</v>
      </c>
    </row>
    <row r="65" spans="2:5">
      <c r="B65" s="92" t="s">
        <v>33</v>
      </c>
      <c r="C65" s="9" t="s">
        <v>115</v>
      </c>
      <c r="D65" s="227">
        <v>0</v>
      </c>
      <c r="E65" s="228">
        <v>0</v>
      </c>
    </row>
    <row r="66" spans="2:5">
      <c r="B66" s="92" t="s">
        <v>50</v>
      </c>
      <c r="C66" s="9" t="s">
        <v>51</v>
      </c>
      <c r="D66" s="227">
        <v>0</v>
      </c>
      <c r="E66" s="228">
        <v>0</v>
      </c>
    </row>
    <row r="67" spans="2:5">
      <c r="B67" s="78" t="s">
        <v>52</v>
      </c>
      <c r="C67" s="4" t="s">
        <v>53</v>
      </c>
      <c r="D67" s="229">
        <v>0</v>
      </c>
      <c r="E67" s="230">
        <v>0</v>
      </c>
    </row>
    <row r="68" spans="2:5">
      <c r="B68" s="78" t="s">
        <v>54</v>
      </c>
      <c r="C68" s="4" t="s">
        <v>55</v>
      </c>
      <c r="D68" s="229">
        <v>0</v>
      </c>
      <c r="E68" s="230">
        <v>0</v>
      </c>
    </row>
    <row r="69" spans="2:5">
      <c r="B69" s="78" t="s">
        <v>56</v>
      </c>
      <c r="C69" s="4" t="s">
        <v>57</v>
      </c>
      <c r="D69" s="292">
        <v>0</v>
      </c>
      <c r="E69" s="230">
        <v>0</v>
      </c>
    </row>
    <row r="70" spans="2:5">
      <c r="B70" s="96" t="s">
        <v>58</v>
      </c>
      <c r="C70" s="88" t="s">
        <v>59</v>
      </c>
      <c r="D70" s="232">
        <v>0</v>
      </c>
      <c r="E70" s="233">
        <v>0</v>
      </c>
    </row>
    <row r="71" spans="2:5" ht="13">
      <c r="B71" s="97" t="s">
        <v>23</v>
      </c>
      <c r="C71" s="8" t="s">
        <v>61</v>
      </c>
      <c r="D71" s="234">
        <v>0</v>
      </c>
      <c r="E71" s="235">
        <v>0</v>
      </c>
    </row>
    <row r="72" spans="2:5" ht="13">
      <c r="B72" s="98" t="s">
        <v>60</v>
      </c>
      <c r="C72" s="90" t="s">
        <v>63</v>
      </c>
      <c r="D72" s="236">
        <f>E14</f>
        <v>0</v>
      </c>
      <c r="E72" s="237">
        <v>0</v>
      </c>
    </row>
    <row r="73" spans="2:5" ht="13">
      <c r="B73" s="99" t="s">
        <v>62</v>
      </c>
      <c r="C73" s="17" t="s">
        <v>65</v>
      </c>
      <c r="D73" s="238">
        <v>0</v>
      </c>
      <c r="E73" s="239">
        <v>0</v>
      </c>
    </row>
    <row r="74" spans="2:5" ht="13">
      <c r="B74" s="97" t="s">
        <v>64</v>
      </c>
      <c r="C74" s="8" t="s">
        <v>66</v>
      </c>
      <c r="D74" s="234">
        <f>D58</f>
        <v>253033.29</v>
      </c>
      <c r="E74" s="235">
        <f>E58+E72-E73</f>
        <v>1</v>
      </c>
    </row>
    <row r="75" spans="2:5">
      <c r="B75" s="78" t="s">
        <v>4</v>
      </c>
      <c r="C75" s="4" t="s">
        <v>67</v>
      </c>
      <c r="D75" s="229">
        <f>D74</f>
        <v>253033.29</v>
      </c>
      <c r="E75" s="230">
        <f>E74</f>
        <v>1</v>
      </c>
    </row>
    <row r="76" spans="2:5">
      <c r="B76" s="78" t="s">
        <v>6</v>
      </c>
      <c r="C76" s="4" t="s">
        <v>116</v>
      </c>
      <c r="D76" s="229">
        <v>0</v>
      </c>
      <c r="E76" s="230">
        <v>0</v>
      </c>
    </row>
    <row r="77" spans="2:5" ht="13" thickBot="1">
      <c r="B77" s="79" t="s">
        <v>8</v>
      </c>
      <c r="C77" s="13" t="s">
        <v>117</v>
      </c>
      <c r="D77" s="240">
        <v>0</v>
      </c>
      <c r="E77" s="241">
        <v>0</v>
      </c>
    </row>
    <row r="78" spans="2:5">
      <c r="B78" s="1"/>
      <c r="C78" s="1"/>
      <c r="D78" s="180"/>
      <c r="E78" s="180"/>
    </row>
    <row r="79" spans="2:5">
      <c r="B79" s="1"/>
      <c r="C79" s="1"/>
      <c r="D79" s="180"/>
      <c r="E79" s="180"/>
    </row>
    <row r="80" spans="2:5">
      <c r="B80" s="1"/>
      <c r="C80" s="1"/>
      <c r="D80" s="180"/>
      <c r="E80" s="180"/>
    </row>
    <row r="81" spans="2:5">
      <c r="B81" s="1"/>
      <c r="C81" s="1"/>
      <c r="D81" s="180"/>
      <c r="E81" s="180"/>
    </row>
  </sheetData>
  <mergeCells count="14">
    <mergeCell ref="B56:E56"/>
    <mergeCell ref="B57:C57"/>
    <mergeCell ref="B21:C21"/>
    <mergeCell ref="B23:E23"/>
    <mergeCell ref="B24:E24"/>
    <mergeCell ref="B43:E43"/>
    <mergeCell ref="B44:E44"/>
    <mergeCell ref="B55:E55"/>
    <mergeCell ref="B9:E9"/>
    <mergeCell ref="B2:E2"/>
    <mergeCell ref="B3:E3"/>
    <mergeCell ref="B5:E5"/>
    <mergeCell ref="B6:E6"/>
    <mergeCell ref="B8:E8"/>
  </mergeCells>
  <pageMargins left="0.7" right="0.7" top="0.75" bottom="0.75" header="0.3" footer="0.3"/>
  <pageSetup paperSize="9" orientation="portrait" horizontalDpi="90" verticalDpi="90" r:id="rId1"/>
  <headerFooter>
    <oddHeader>&amp;C&amp;"Calibri"&amp;10&amp;K000000Confidential&amp;1#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Arkusz46"/>
  <dimension ref="A1:L81"/>
  <sheetViews>
    <sheetView zoomScale="80" zoomScaleNormal="80" workbookViewId="0">
      <selection activeCell="G34" sqref="G34"/>
    </sheetView>
  </sheetViews>
  <sheetFormatPr defaultRowHeight="12.5"/>
  <cols>
    <col min="1" max="1" width="9.1796875" style="18"/>
    <col min="2" max="2" width="5.26953125" style="18" bestFit="1" customWidth="1"/>
    <col min="3" max="3" width="75.453125" style="18" customWidth="1"/>
    <col min="4" max="5" width="17.81640625" style="107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1" max="11" width="12.453125" customWidth="1"/>
    <col min="12" max="12" width="12.453125" bestFit="1" customWidth="1"/>
  </cols>
  <sheetData>
    <row r="1" spans="2:12">
      <c r="B1" s="1"/>
      <c r="C1" s="1"/>
      <c r="D1" s="180"/>
      <c r="E1" s="180"/>
    </row>
    <row r="2" spans="2:12" ht="15.5">
      <c r="B2" s="345" t="s">
        <v>0</v>
      </c>
      <c r="C2" s="345"/>
      <c r="D2" s="345"/>
      <c r="E2" s="345"/>
      <c r="L2" s="59"/>
    </row>
    <row r="3" spans="2:12" ht="15.5">
      <c r="B3" s="345" t="s">
        <v>205</v>
      </c>
      <c r="C3" s="345"/>
      <c r="D3" s="345"/>
      <c r="E3" s="345"/>
    </row>
    <row r="4" spans="2:12" ht="14">
      <c r="B4" s="65"/>
      <c r="C4" s="65"/>
      <c r="D4" s="181"/>
      <c r="E4" s="181"/>
    </row>
    <row r="5" spans="2:12" ht="14">
      <c r="B5" s="346" t="s">
        <v>1</v>
      </c>
      <c r="C5" s="346"/>
      <c r="D5" s="346"/>
      <c r="E5" s="346"/>
    </row>
    <row r="6" spans="2:12" ht="14">
      <c r="B6" s="347" t="s">
        <v>148</v>
      </c>
      <c r="C6" s="347"/>
      <c r="D6" s="347"/>
      <c r="E6" s="347"/>
    </row>
    <row r="7" spans="2:12" ht="14">
      <c r="B7" s="67"/>
      <c r="C7" s="67"/>
      <c r="D7" s="182"/>
      <c r="E7" s="182"/>
    </row>
    <row r="8" spans="2:12" ht="13.5">
      <c r="B8" s="349" t="s">
        <v>18</v>
      </c>
      <c r="C8" s="354"/>
      <c r="D8" s="354"/>
      <c r="E8" s="354"/>
    </row>
    <row r="9" spans="2:12" ht="16" thickBot="1">
      <c r="B9" s="348" t="s">
        <v>100</v>
      </c>
      <c r="C9" s="348"/>
      <c r="D9" s="348"/>
      <c r="E9" s="348"/>
    </row>
    <row r="10" spans="2:12" ht="13.5" thickBot="1">
      <c r="B10" s="66"/>
      <c r="C10" s="61" t="s">
        <v>2</v>
      </c>
      <c r="D10" s="282" t="s">
        <v>199</v>
      </c>
      <c r="E10" s="282" t="s">
        <v>206</v>
      </c>
    </row>
    <row r="11" spans="2:12" ht="13">
      <c r="B11" s="68" t="s">
        <v>3</v>
      </c>
      <c r="C11" s="95" t="s">
        <v>106</v>
      </c>
      <c r="D11" s="242">
        <v>646821.64999999991</v>
      </c>
      <c r="E11" s="243">
        <v>740420.37</v>
      </c>
    </row>
    <row r="12" spans="2:12">
      <c r="B12" s="82" t="s">
        <v>4</v>
      </c>
      <c r="C12" s="4" t="s">
        <v>5</v>
      </c>
      <c r="D12" s="244">
        <v>646821.64999999991</v>
      </c>
      <c r="E12" s="245">
        <v>740420.37</v>
      </c>
    </row>
    <row r="13" spans="2:12">
      <c r="B13" s="82" t="s">
        <v>6</v>
      </c>
      <c r="C13" s="55" t="s">
        <v>7</v>
      </c>
      <c r="D13" s="244">
        <v>0</v>
      </c>
      <c r="E13" s="306">
        <v>0</v>
      </c>
    </row>
    <row r="14" spans="2:12">
      <c r="B14" s="82" t="s">
        <v>8</v>
      </c>
      <c r="C14" s="55" t="s">
        <v>10</v>
      </c>
      <c r="D14" s="244">
        <v>0</v>
      </c>
      <c r="E14" s="306">
        <v>0</v>
      </c>
      <c r="G14" s="54"/>
    </row>
    <row r="15" spans="2:12">
      <c r="B15" s="82" t="s">
        <v>103</v>
      </c>
      <c r="C15" s="55" t="s">
        <v>11</v>
      </c>
      <c r="D15" s="244">
        <v>0</v>
      </c>
      <c r="E15" s="306">
        <v>0</v>
      </c>
    </row>
    <row r="16" spans="2:12">
      <c r="B16" s="83" t="s">
        <v>104</v>
      </c>
      <c r="C16" s="69" t="s">
        <v>12</v>
      </c>
      <c r="D16" s="246">
        <v>0</v>
      </c>
      <c r="E16" s="307">
        <v>0</v>
      </c>
    </row>
    <row r="17" spans="2:11" ht="13">
      <c r="B17" s="6" t="s">
        <v>13</v>
      </c>
      <c r="C17" s="8" t="s">
        <v>65</v>
      </c>
      <c r="D17" s="248">
        <v>0</v>
      </c>
      <c r="E17" s="308">
        <v>0</v>
      </c>
    </row>
    <row r="18" spans="2:11">
      <c r="B18" s="82" t="s">
        <v>4</v>
      </c>
      <c r="C18" s="4" t="s">
        <v>11</v>
      </c>
      <c r="D18" s="246">
        <v>0</v>
      </c>
      <c r="E18" s="307">
        <v>0</v>
      </c>
    </row>
    <row r="19" spans="2:11" ht="15" customHeight="1">
      <c r="B19" s="82" t="s">
        <v>6</v>
      </c>
      <c r="C19" s="55" t="s">
        <v>105</v>
      </c>
      <c r="D19" s="244">
        <v>0</v>
      </c>
      <c r="E19" s="306">
        <v>0</v>
      </c>
    </row>
    <row r="20" spans="2:11" ht="13" thickBot="1">
      <c r="B20" s="84" t="s">
        <v>8</v>
      </c>
      <c r="C20" s="56" t="s">
        <v>14</v>
      </c>
      <c r="D20" s="250">
        <v>0</v>
      </c>
      <c r="E20" s="309">
        <v>0</v>
      </c>
    </row>
    <row r="21" spans="2:11" ht="13.5" thickBot="1">
      <c r="B21" s="356" t="s">
        <v>107</v>
      </c>
      <c r="C21" s="357"/>
      <c r="D21" s="252">
        <v>646821.64999999991</v>
      </c>
      <c r="E21" s="211">
        <v>740420.37</v>
      </c>
      <c r="F21" s="62"/>
      <c r="G21" s="62"/>
      <c r="H21" s="103"/>
      <c r="J21" s="137"/>
      <c r="K21" s="103"/>
    </row>
    <row r="22" spans="2:11">
      <c r="B22" s="2"/>
      <c r="C22" s="5"/>
      <c r="D22" s="197"/>
      <c r="E22" s="197"/>
      <c r="G22" s="59"/>
    </row>
    <row r="23" spans="2:11" ht="13.5">
      <c r="B23" s="349" t="s">
        <v>101</v>
      </c>
      <c r="C23" s="360"/>
      <c r="D23" s="360"/>
      <c r="E23" s="360"/>
      <c r="G23" s="59"/>
    </row>
    <row r="24" spans="2:11" ht="15.75" customHeight="1" thickBot="1">
      <c r="B24" s="348" t="s">
        <v>102</v>
      </c>
      <c r="C24" s="361"/>
      <c r="D24" s="361"/>
      <c r="E24" s="361"/>
    </row>
    <row r="25" spans="2:11" ht="13.5" thickBot="1">
      <c r="B25" s="66"/>
      <c r="C25" s="3" t="s">
        <v>2</v>
      </c>
      <c r="D25" s="282" t="s">
        <v>199</v>
      </c>
      <c r="E25" s="282" t="s">
        <v>206</v>
      </c>
    </row>
    <row r="26" spans="2:11" ht="13">
      <c r="B26" s="72" t="s">
        <v>15</v>
      </c>
      <c r="C26" s="73" t="s">
        <v>16</v>
      </c>
      <c r="D26" s="271">
        <v>551100.96</v>
      </c>
      <c r="E26" s="272">
        <v>646821.65</v>
      </c>
      <c r="G26" s="101"/>
    </row>
    <row r="27" spans="2:11" ht="13">
      <c r="B27" s="6" t="s">
        <v>17</v>
      </c>
      <c r="C27" s="7" t="s">
        <v>108</v>
      </c>
      <c r="D27" s="273">
        <v>17276.75</v>
      </c>
      <c r="E27" s="310">
        <v>11983.02</v>
      </c>
      <c r="F27" s="59"/>
      <c r="G27" s="148"/>
      <c r="H27" s="147"/>
      <c r="I27" s="59"/>
      <c r="J27" s="60"/>
    </row>
    <row r="28" spans="2:11" ht="13">
      <c r="B28" s="6" t="s">
        <v>18</v>
      </c>
      <c r="C28" s="7" t="s">
        <v>19</v>
      </c>
      <c r="D28" s="273">
        <v>64766.46</v>
      </c>
      <c r="E28" s="311">
        <v>60879.54</v>
      </c>
      <c r="F28" s="59"/>
      <c r="G28" s="147"/>
      <c r="H28" s="147"/>
      <c r="I28" s="59"/>
      <c r="J28" s="60"/>
    </row>
    <row r="29" spans="2:11" ht="13">
      <c r="B29" s="80" t="s">
        <v>4</v>
      </c>
      <c r="C29" s="4" t="s">
        <v>20</v>
      </c>
      <c r="D29" s="275">
        <v>64729.25</v>
      </c>
      <c r="E29" s="312">
        <v>60879.44</v>
      </c>
      <c r="F29" s="59"/>
      <c r="G29" s="147"/>
      <c r="H29" s="147"/>
      <c r="I29" s="59"/>
      <c r="J29" s="60"/>
    </row>
    <row r="30" spans="2:11" ht="13">
      <c r="B30" s="80" t="s">
        <v>6</v>
      </c>
      <c r="C30" s="4" t="s">
        <v>21</v>
      </c>
      <c r="D30" s="275">
        <v>0</v>
      </c>
      <c r="E30" s="312">
        <v>0</v>
      </c>
      <c r="F30" s="59"/>
      <c r="G30" s="147"/>
      <c r="H30" s="147"/>
      <c r="I30" s="59"/>
      <c r="J30" s="60"/>
    </row>
    <row r="31" spans="2:11" ht="13">
      <c r="B31" s="80" t="s">
        <v>8</v>
      </c>
      <c r="C31" s="4" t="s">
        <v>22</v>
      </c>
      <c r="D31" s="275">
        <v>37.21</v>
      </c>
      <c r="E31" s="312">
        <v>0.1</v>
      </c>
      <c r="F31" s="59"/>
      <c r="G31" s="147"/>
      <c r="H31" s="147"/>
      <c r="I31" s="59"/>
      <c r="J31" s="60"/>
    </row>
    <row r="32" spans="2:11" ht="13">
      <c r="B32" s="70" t="s">
        <v>23</v>
      </c>
      <c r="C32" s="8" t="s">
        <v>24</v>
      </c>
      <c r="D32" s="273">
        <v>47489.71</v>
      </c>
      <c r="E32" s="311">
        <v>48896.52</v>
      </c>
      <c r="F32" s="59"/>
      <c r="G32" s="148"/>
      <c r="H32" s="147"/>
      <c r="I32" s="59"/>
      <c r="J32" s="60"/>
    </row>
    <row r="33" spans="2:10" ht="13">
      <c r="B33" s="80" t="s">
        <v>4</v>
      </c>
      <c r="C33" s="4" t="s">
        <v>25</v>
      </c>
      <c r="D33" s="275">
        <v>37349.9</v>
      </c>
      <c r="E33" s="312">
        <v>38389.89</v>
      </c>
      <c r="F33" s="59"/>
      <c r="G33" s="147"/>
      <c r="H33" s="147"/>
      <c r="I33" s="59"/>
      <c r="J33" s="60"/>
    </row>
    <row r="34" spans="2:10" ht="13">
      <c r="B34" s="80" t="s">
        <v>6</v>
      </c>
      <c r="C34" s="4" t="s">
        <v>26</v>
      </c>
      <c r="D34" s="275">
        <v>0</v>
      </c>
      <c r="E34" s="312">
        <v>0</v>
      </c>
      <c r="F34" s="59"/>
      <c r="G34" s="147"/>
      <c r="H34" s="147"/>
      <c r="I34" s="59"/>
      <c r="J34" s="60"/>
    </row>
    <row r="35" spans="2:10" ht="13">
      <c r="B35" s="80" t="s">
        <v>8</v>
      </c>
      <c r="C35" s="4" t="s">
        <v>27</v>
      </c>
      <c r="D35" s="275">
        <v>5988.24</v>
      </c>
      <c r="E35" s="312">
        <v>5555.09</v>
      </c>
      <c r="F35" s="59"/>
      <c r="G35" s="147"/>
      <c r="H35" s="147"/>
      <c r="I35" s="59"/>
      <c r="J35" s="60"/>
    </row>
    <row r="36" spans="2:10" ht="13">
      <c r="B36" s="80" t="s">
        <v>9</v>
      </c>
      <c r="C36" s="4" t="s">
        <v>28</v>
      </c>
      <c r="D36" s="275">
        <v>0</v>
      </c>
      <c r="E36" s="312">
        <v>0</v>
      </c>
      <c r="F36" s="59"/>
      <c r="G36" s="147"/>
      <c r="H36" s="147"/>
      <c r="I36" s="59"/>
      <c r="J36" s="60"/>
    </row>
    <row r="37" spans="2:10" ht="25.5">
      <c r="B37" s="80" t="s">
        <v>29</v>
      </c>
      <c r="C37" s="4" t="s">
        <v>30</v>
      </c>
      <c r="D37" s="275">
        <v>4151.57</v>
      </c>
      <c r="E37" s="312">
        <v>4951.54</v>
      </c>
      <c r="F37" s="59"/>
      <c r="G37" s="147"/>
      <c r="H37" s="147"/>
      <c r="I37" s="59"/>
      <c r="J37" s="60"/>
    </row>
    <row r="38" spans="2:10" ht="13">
      <c r="B38" s="80" t="s">
        <v>31</v>
      </c>
      <c r="C38" s="4" t="s">
        <v>32</v>
      </c>
      <c r="D38" s="275">
        <v>0</v>
      </c>
      <c r="E38" s="312">
        <v>0</v>
      </c>
      <c r="F38" s="59"/>
      <c r="G38" s="147"/>
      <c r="H38" s="147"/>
      <c r="I38" s="59"/>
      <c r="J38" s="60"/>
    </row>
    <row r="39" spans="2:10" ht="13">
      <c r="B39" s="81" t="s">
        <v>33</v>
      </c>
      <c r="C39" s="9" t="s">
        <v>34</v>
      </c>
      <c r="D39" s="277">
        <v>0</v>
      </c>
      <c r="E39" s="313">
        <v>0</v>
      </c>
      <c r="F39" s="59"/>
      <c r="G39" s="147"/>
      <c r="H39" s="147"/>
      <c r="I39" s="59"/>
      <c r="J39" s="60"/>
    </row>
    <row r="40" spans="2:10" ht="13.5" thickBot="1">
      <c r="B40" s="74" t="s">
        <v>35</v>
      </c>
      <c r="C40" s="75" t="s">
        <v>36</v>
      </c>
      <c r="D40" s="278">
        <v>78443.94</v>
      </c>
      <c r="E40" s="279">
        <v>81615.7</v>
      </c>
      <c r="G40" s="60"/>
    </row>
    <row r="41" spans="2:10" ht="13.5" thickBot="1">
      <c r="B41" s="76" t="s">
        <v>37</v>
      </c>
      <c r="C41" s="77" t="s">
        <v>38</v>
      </c>
      <c r="D41" s="280">
        <v>646821.64999999991</v>
      </c>
      <c r="E41" s="196">
        <v>740420.37</v>
      </c>
      <c r="F41" s="62"/>
      <c r="G41" s="60"/>
    </row>
    <row r="42" spans="2:10" ht="13">
      <c r="B42" s="71"/>
      <c r="C42" s="71"/>
      <c r="D42" s="105"/>
      <c r="E42" s="105"/>
      <c r="F42" s="62"/>
      <c r="G42" s="54"/>
    </row>
    <row r="43" spans="2:10" ht="13.5">
      <c r="B43" s="349" t="s">
        <v>60</v>
      </c>
      <c r="C43" s="354"/>
      <c r="D43" s="354"/>
      <c r="E43" s="354"/>
      <c r="G43" s="59"/>
    </row>
    <row r="44" spans="2:10" ht="18" customHeight="1" thickBot="1">
      <c r="B44" s="348" t="s">
        <v>118</v>
      </c>
      <c r="C44" s="355"/>
      <c r="D44" s="355"/>
      <c r="E44" s="355"/>
      <c r="G44" s="59"/>
    </row>
    <row r="45" spans="2:10" ht="13.5" thickBot="1">
      <c r="B45" s="66"/>
      <c r="C45" s="19" t="s">
        <v>39</v>
      </c>
      <c r="D45" s="282" t="s">
        <v>199</v>
      </c>
      <c r="E45" s="282" t="s">
        <v>206</v>
      </c>
      <c r="G45" s="59"/>
    </row>
    <row r="46" spans="2:10" ht="13">
      <c r="B46" s="10" t="s">
        <v>18</v>
      </c>
      <c r="C46" s="20" t="s">
        <v>109</v>
      </c>
      <c r="D46" s="212"/>
      <c r="E46" s="213"/>
      <c r="G46" s="59"/>
    </row>
    <row r="47" spans="2:10">
      <c r="B47" s="78" t="s">
        <v>4</v>
      </c>
      <c r="C47" s="4" t="s">
        <v>40</v>
      </c>
      <c r="D47" s="214">
        <v>4246.7515999999996</v>
      </c>
      <c r="E47" s="215">
        <v>4372.7802000000001</v>
      </c>
      <c r="G47" s="59"/>
      <c r="H47" s="102"/>
    </row>
    <row r="48" spans="2:10">
      <c r="B48" s="92" t="s">
        <v>6</v>
      </c>
      <c r="C48" s="9" t="s">
        <v>41</v>
      </c>
      <c r="D48" s="214">
        <v>4372.7802000000001</v>
      </c>
      <c r="E48" s="320">
        <v>4453.3885</v>
      </c>
      <c r="G48" s="59"/>
    </row>
    <row r="49" spans="2:7" ht="13">
      <c r="B49" s="91" t="s">
        <v>23</v>
      </c>
      <c r="C49" s="93" t="s">
        <v>110</v>
      </c>
      <c r="D49" s="217"/>
      <c r="E49" s="218"/>
    </row>
    <row r="50" spans="2:7">
      <c r="B50" s="78" t="s">
        <v>4</v>
      </c>
      <c r="C50" s="4" t="s">
        <v>40</v>
      </c>
      <c r="D50" s="214">
        <v>129.77000000000001</v>
      </c>
      <c r="E50" s="219">
        <v>147.91999999999999</v>
      </c>
      <c r="G50" s="107"/>
    </row>
    <row r="51" spans="2:7">
      <c r="B51" s="78" t="s">
        <v>6</v>
      </c>
      <c r="C51" s="4" t="s">
        <v>111</v>
      </c>
      <c r="D51" s="214">
        <v>129.76</v>
      </c>
      <c r="E51" s="219">
        <v>146.88</v>
      </c>
      <c r="G51" s="107"/>
    </row>
    <row r="52" spans="2:7">
      <c r="B52" s="78" t="s">
        <v>8</v>
      </c>
      <c r="C52" s="4" t="s">
        <v>112</v>
      </c>
      <c r="D52" s="214">
        <v>147.92000000000002</v>
      </c>
      <c r="E52" s="219">
        <v>170</v>
      </c>
    </row>
    <row r="53" spans="2:7" ht="13" thickBot="1">
      <c r="B53" s="79" t="s">
        <v>9</v>
      </c>
      <c r="C53" s="13" t="s">
        <v>41</v>
      </c>
      <c r="D53" s="220">
        <v>147.91999999999999</v>
      </c>
      <c r="E53" s="315">
        <v>166.26</v>
      </c>
    </row>
    <row r="54" spans="2:7">
      <c r="B54" s="85"/>
      <c r="C54" s="86"/>
      <c r="D54" s="222"/>
      <c r="E54" s="222"/>
    </row>
    <row r="55" spans="2:7" ht="13.5">
      <c r="B55" s="349" t="s">
        <v>62</v>
      </c>
      <c r="C55" s="354"/>
      <c r="D55" s="354"/>
      <c r="E55" s="354"/>
    </row>
    <row r="56" spans="2:7" ht="14" thickBot="1">
      <c r="B56" s="348" t="s">
        <v>113</v>
      </c>
      <c r="C56" s="355"/>
      <c r="D56" s="355"/>
      <c r="E56" s="355"/>
    </row>
    <row r="57" spans="2:7" ht="21.5" thickBot="1">
      <c r="B57" s="343" t="s">
        <v>42</v>
      </c>
      <c r="C57" s="344"/>
      <c r="D57" s="223" t="s">
        <v>119</v>
      </c>
      <c r="E57" s="224" t="s">
        <v>114</v>
      </c>
    </row>
    <row r="58" spans="2:7" ht="13">
      <c r="B58" s="14" t="s">
        <v>18</v>
      </c>
      <c r="C58" s="94" t="s">
        <v>43</v>
      </c>
      <c r="D58" s="225">
        <f>D64</f>
        <v>740420.37</v>
      </c>
      <c r="E58" s="226">
        <f>D58/E21</f>
        <v>1</v>
      </c>
    </row>
    <row r="59" spans="2:7" ht="25">
      <c r="B59" s="92" t="s">
        <v>4</v>
      </c>
      <c r="C59" s="9" t="s">
        <v>44</v>
      </c>
      <c r="D59" s="227">
        <v>0</v>
      </c>
      <c r="E59" s="228">
        <v>0</v>
      </c>
    </row>
    <row r="60" spans="2:7" ht="25">
      <c r="B60" s="78" t="s">
        <v>6</v>
      </c>
      <c r="C60" s="4" t="s">
        <v>45</v>
      </c>
      <c r="D60" s="229">
        <v>0</v>
      </c>
      <c r="E60" s="230">
        <v>0</v>
      </c>
    </row>
    <row r="61" spans="2:7">
      <c r="B61" s="78" t="s">
        <v>8</v>
      </c>
      <c r="C61" s="4" t="s">
        <v>46</v>
      </c>
      <c r="D61" s="229">
        <v>0</v>
      </c>
      <c r="E61" s="230">
        <v>0</v>
      </c>
    </row>
    <row r="62" spans="2:7">
      <c r="B62" s="78" t="s">
        <v>9</v>
      </c>
      <c r="C62" s="4" t="s">
        <v>47</v>
      </c>
      <c r="D62" s="229">
        <v>0</v>
      </c>
      <c r="E62" s="230">
        <v>0</v>
      </c>
    </row>
    <row r="63" spans="2:7">
      <c r="B63" s="78" t="s">
        <v>29</v>
      </c>
      <c r="C63" s="4" t="s">
        <v>48</v>
      </c>
      <c r="D63" s="229">
        <v>0</v>
      </c>
      <c r="E63" s="230">
        <v>0</v>
      </c>
    </row>
    <row r="64" spans="2:7">
      <c r="B64" s="92" t="s">
        <v>31</v>
      </c>
      <c r="C64" s="9" t="s">
        <v>49</v>
      </c>
      <c r="D64" s="227">
        <f>E21</f>
        <v>740420.37</v>
      </c>
      <c r="E64" s="228">
        <f>E58</f>
        <v>1</v>
      </c>
    </row>
    <row r="65" spans="2:5">
      <c r="B65" s="92" t="s">
        <v>33</v>
      </c>
      <c r="C65" s="9" t="s">
        <v>115</v>
      </c>
      <c r="D65" s="227">
        <v>0</v>
      </c>
      <c r="E65" s="228">
        <v>0</v>
      </c>
    </row>
    <row r="66" spans="2:5">
      <c r="B66" s="92" t="s">
        <v>50</v>
      </c>
      <c r="C66" s="9" t="s">
        <v>51</v>
      </c>
      <c r="D66" s="227">
        <v>0</v>
      </c>
      <c r="E66" s="228">
        <v>0</v>
      </c>
    </row>
    <row r="67" spans="2:5">
      <c r="B67" s="78" t="s">
        <v>52</v>
      </c>
      <c r="C67" s="4" t="s">
        <v>53</v>
      </c>
      <c r="D67" s="229">
        <v>0</v>
      </c>
      <c r="E67" s="230">
        <v>0</v>
      </c>
    </row>
    <row r="68" spans="2:5">
      <c r="B68" s="78" t="s">
        <v>54</v>
      </c>
      <c r="C68" s="4" t="s">
        <v>55</v>
      </c>
      <c r="D68" s="229">
        <v>0</v>
      </c>
      <c r="E68" s="230">
        <v>0</v>
      </c>
    </row>
    <row r="69" spans="2:5">
      <c r="B69" s="78" t="s">
        <v>56</v>
      </c>
      <c r="C69" s="4" t="s">
        <v>57</v>
      </c>
      <c r="D69" s="292">
        <v>0</v>
      </c>
      <c r="E69" s="230">
        <v>0</v>
      </c>
    </row>
    <row r="70" spans="2:5">
      <c r="B70" s="96" t="s">
        <v>58</v>
      </c>
      <c r="C70" s="88" t="s">
        <v>59</v>
      </c>
      <c r="D70" s="232">
        <v>0</v>
      </c>
      <c r="E70" s="233">
        <v>0</v>
      </c>
    </row>
    <row r="71" spans="2:5" ht="13">
      <c r="B71" s="97" t="s">
        <v>23</v>
      </c>
      <c r="C71" s="8" t="s">
        <v>61</v>
      </c>
      <c r="D71" s="234">
        <v>0</v>
      </c>
      <c r="E71" s="235">
        <v>0</v>
      </c>
    </row>
    <row r="72" spans="2:5" ht="13">
      <c r="B72" s="98" t="s">
        <v>60</v>
      </c>
      <c r="C72" s="90" t="s">
        <v>63</v>
      </c>
      <c r="D72" s="236">
        <f>E14</f>
        <v>0</v>
      </c>
      <c r="E72" s="237">
        <v>0</v>
      </c>
    </row>
    <row r="73" spans="2:5" ht="13">
      <c r="B73" s="99" t="s">
        <v>62</v>
      </c>
      <c r="C73" s="17" t="s">
        <v>65</v>
      </c>
      <c r="D73" s="238">
        <v>0</v>
      </c>
      <c r="E73" s="239">
        <v>0</v>
      </c>
    </row>
    <row r="74" spans="2:5" ht="13">
      <c r="B74" s="97" t="s">
        <v>64</v>
      </c>
      <c r="C74" s="8" t="s">
        <v>66</v>
      </c>
      <c r="D74" s="234">
        <f>D58</f>
        <v>740420.37</v>
      </c>
      <c r="E74" s="235">
        <f>E58+E72-E73</f>
        <v>1</v>
      </c>
    </row>
    <row r="75" spans="2:5">
      <c r="B75" s="78" t="s">
        <v>4</v>
      </c>
      <c r="C75" s="4" t="s">
        <v>67</v>
      </c>
      <c r="D75" s="229">
        <f>D74</f>
        <v>740420.37</v>
      </c>
      <c r="E75" s="230">
        <f>E74</f>
        <v>1</v>
      </c>
    </row>
    <row r="76" spans="2:5">
      <c r="B76" s="78" t="s">
        <v>6</v>
      </c>
      <c r="C76" s="4" t="s">
        <v>116</v>
      </c>
      <c r="D76" s="229">
        <v>0</v>
      </c>
      <c r="E76" s="230">
        <v>0</v>
      </c>
    </row>
    <row r="77" spans="2:5" ht="13" thickBot="1">
      <c r="B77" s="79" t="s">
        <v>8</v>
      </c>
      <c r="C77" s="13" t="s">
        <v>117</v>
      </c>
      <c r="D77" s="240">
        <v>0</v>
      </c>
      <c r="E77" s="241">
        <v>0</v>
      </c>
    </row>
    <row r="78" spans="2:5">
      <c r="B78" s="1"/>
      <c r="C78" s="1"/>
      <c r="D78" s="180"/>
      <c r="E78" s="180"/>
    </row>
    <row r="79" spans="2:5">
      <c r="B79" s="1"/>
      <c r="C79" s="1"/>
      <c r="D79" s="180"/>
      <c r="E79" s="180"/>
    </row>
    <row r="80" spans="2:5">
      <c r="B80" s="1"/>
      <c r="C80" s="1"/>
      <c r="D80" s="180"/>
      <c r="E80" s="180"/>
    </row>
    <row r="81" spans="2:5">
      <c r="B81" s="1"/>
      <c r="C81" s="1"/>
      <c r="D81" s="180"/>
      <c r="E81" s="180"/>
    </row>
  </sheetData>
  <mergeCells count="14">
    <mergeCell ref="B56:E56"/>
    <mergeCell ref="B57:C57"/>
    <mergeCell ref="B21:C21"/>
    <mergeCell ref="B23:E23"/>
    <mergeCell ref="B24:E24"/>
    <mergeCell ref="B43:E43"/>
    <mergeCell ref="B44:E44"/>
    <mergeCell ref="B55:E55"/>
    <mergeCell ref="B9:E9"/>
    <mergeCell ref="B2:E2"/>
    <mergeCell ref="B3:E3"/>
    <mergeCell ref="B5:E5"/>
    <mergeCell ref="B6:E6"/>
    <mergeCell ref="B8:E8"/>
  </mergeCells>
  <pageMargins left="0.7" right="0.7" top="0.75" bottom="0.75" header="0.3" footer="0.3"/>
  <pageSetup paperSize="9" orientation="portrait" r:id="rId1"/>
  <headerFooter>
    <oddHeader>&amp;C&amp;"Calibri"&amp;10&amp;K000000Confidential&amp;1#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Arkusz53"/>
  <dimension ref="A1:L81"/>
  <sheetViews>
    <sheetView zoomScale="80" zoomScaleNormal="80" workbookViewId="0">
      <selection activeCell="G15" sqref="G15"/>
    </sheetView>
  </sheetViews>
  <sheetFormatPr defaultRowHeight="12.5"/>
  <cols>
    <col min="1" max="1" width="9.1796875" style="18"/>
    <col min="2" max="2" width="5.26953125" style="18" bestFit="1" customWidth="1"/>
    <col min="3" max="3" width="75.453125" style="18" customWidth="1"/>
    <col min="4" max="5" width="17.81640625" style="107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1" max="11" width="12.54296875" bestFit="1" customWidth="1"/>
    <col min="12" max="12" width="12.453125" bestFit="1" customWidth="1"/>
  </cols>
  <sheetData>
    <row r="1" spans="2:12">
      <c r="B1" s="1"/>
      <c r="C1" s="1"/>
      <c r="D1" s="180"/>
      <c r="E1" s="180"/>
    </row>
    <row r="2" spans="2:12" ht="15.5">
      <c r="B2" s="345" t="s">
        <v>0</v>
      </c>
      <c r="C2" s="345"/>
      <c r="D2" s="345"/>
      <c r="E2" s="345"/>
      <c r="H2" s="64"/>
      <c r="I2" s="64"/>
      <c r="J2" s="60"/>
      <c r="L2" s="59"/>
    </row>
    <row r="3" spans="2:12" ht="15.5">
      <c r="B3" s="345" t="s">
        <v>205</v>
      </c>
      <c r="C3" s="345"/>
      <c r="D3" s="345"/>
      <c r="E3" s="345"/>
      <c r="H3" s="64"/>
      <c r="I3" s="64"/>
      <c r="J3" s="60"/>
    </row>
    <row r="4" spans="2:12" ht="14">
      <c r="B4" s="65"/>
      <c r="C4" s="65"/>
      <c r="D4" s="181"/>
      <c r="E4" s="181"/>
      <c r="J4" s="60"/>
    </row>
    <row r="5" spans="2:12" ht="21" customHeight="1">
      <c r="B5" s="346" t="s">
        <v>1</v>
      </c>
      <c r="C5" s="346"/>
      <c r="D5" s="346"/>
      <c r="E5" s="346"/>
    </row>
    <row r="6" spans="2:12" ht="14">
      <c r="B6" s="347" t="s">
        <v>202</v>
      </c>
      <c r="C6" s="347"/>
      <c r="D6" s="347"/>
      <c r="E6" s="347"/>
    </row>
    <row r="7" spans="2:12" ht="14">
      <c r="B7" s="67"/>
      <c r="C7" s="67"/>
      <c r="D7" s="182"/>
      <c r="E7" s="182"/>
    </row>
    <row r="8" spans="2:12" ht="13.5">
      <c r="B8" s="349" t="s">
        <v>18</v>
      </c>
      <c r="C8" s="354"/>
      <c r="D8" s="354"/>
      <c r="E8" s="354"/>
    </row>
    <row r="9" spans="2:12" ht="16" thickBot="1">
      <c r="B9" s="348" t="s">
        <v>100</v>
      </c>
      <c r="C9" s="348"/>
      <c r="D9" s="348"/>
      <c r="E9" s="348"/>
    </row>
    <row r="10" spans="2:12" ht="13.5" thickBot="1">
      <c r="B10" s="66"/>
      <c r="C10" s="61" t="s">
        <v>2</v>
      </c>
      <c r="D10" s="282" t="s">
        <v>199</v>
      </c>
      <c r="E10" s="282" t="s">
        <v>206</v>
      </c>
    </row>
    <row r="11" spans="2:12" ht="13">
      <c r="B11" s="68" t="s">
        <v>3</v>
      </c>
      <c r="C11" s="95" t="s">
        <v>106</v>
      </c>
      <c r="D11" s="242">
        <v>451341.79</v>
      </c>
      <c r="E11" s="243">
        <v>266638.96000000002</v>
      </c>
    </row>
    <row r="12" spans="2:12">
      <c r="B12" s="108" t="s">
        <v>4</v>
      </c>
      <c r="C12" s="109" t="s">
        <v>5</v>
      </c>
      <c r="D12" s="244">
        <v>451341.79</v>
      </c>
      <c r="E12" s="245">
        <v>266638.96000000002</v>
      </c>
    </row>
    <row r="13" spans="2:12">
      <c r="B13" s="108" t="s">
        <v>6</v>
      </c>
      <c r="C13" s="110" t="s">
        <v>7</v>
      </c>
      <c r="D13" s="244">
        <v>0</v>
      </c>
      <c r="E13" s="306">
        <v>0</v>
      </c>
    </row>
    <row r="14" spans="2:12">
      <c r="B14" s="108" t="s">
        <v>8</v>
      </c>
      <c r="C14" s="110" t="s">
        <v>10</v>
      </c>
      <c r="D14" s="244">
        <v>0</v>
      </c>
      <c r="E14" s="306">
        <v>0</v>
      </c>
      <c r="G14" s="54"/>
    </row>
    <row r="15" spans="2:12">
      <c r="B15" s="108" t="s">
        <v>103</v>
      </c>
      <c r="C15" s="110" t="s">
        <v>11</v>
      </c>
      <c r="D15" s="244">
        <v>0</v>
      </c>
      <c r="E15" s="306">
        <v>0</v>
      </c>
    </row>
    <row r="16" spans="2:12">
      <c r="B16" s="111" t="s">
        <v>104</v>
      </c>
      <c r="C16" s="112" t="s">
        <v>12</v>
      </c>
      <c r="D16" s="246">
        <v>0</v>
      </c>
      <c r="E16" s="307">
        <v>0</v>
      </c>
    </row>
    <row r="17" spans="2:11" ht="13">
      <c r="B17" s="6" t="s">
        <v>13</v>
      </c>
      <c r="C17" s="8" t="s">
        <v>65</v>
      </c>
      <c r="D17" s="248">
        <v>0</v>
      </c>
      <c r="E17" s="308">
        <v>0</v>
      </c>
    </row>
    <row r="18" spans="2:11">
      <c r="B18" s="108" t="s">
        <v>4</v>
      </c>
      <c r="C18" s="109" t="s">
        <v>11</v>
      </c>
      <c r="D18" s="246">
        <v>0</v>
      </c>
      <c r="E18" s="307">
        <v>0</v>
      </c>
    </row>
    <row r="19" spans="2:11" ht="15" customHeight="1">
      <c r="B19" s="108" t="s">
        <v>6</v>
      </c>
      <c r="C19" s="110" t="s">
        <v>105</v>
      </c>
      <c r="D19" s="244">
        <v>0</v>
      </c>
      <c r="E19" s="306">
        <v>0</v>
      </c>
    </row>
    <row r="20" spans="2:11" ht="13" thickBot="1">
      <c r="B20" s="113" t="s">
        <v>8</v>
      </c>
      <c r="C20" s="114" t="s">
        <v>14</v>
      </c>
      <c r="D20" s="250">
        <v>0</v>
      </c>
      <c r="E20" s="309">
        <v>0</v>
      </c>
    </row>
    <row r="21" spans="2:11" ht="13.5" thickBot="1">
      <c r="B21" s="356" t="s">
        <v>107</v>
      </c>
      <c r="C21" s="357"/>
      <c r="D21" s="252">
        <v>451341.79</v>
      </c>
      <c r="E21" s="211">
        <v>266638.96000000002</v>
      </c>
      <c r="F21" s="62"/>
      <c r="G21" s="62"/>
      <c r="H21" s="103"/>
      <c r="J21" s="137"/>
      <c r="K21" s="103"/>
    </row>
    <row r="22" spans="2:11">
      <c r="B22" s="2"/>
      <c r="C22" s="5"/>
      <c r="D22" s="197"/>
      <c r="E22" s="197"/>
      <c r="G22" s="59"/>
    </row>
    <row r="23" spans="2:11" ht="13.5">
      <c r="B23" s="349" t="s">
        <v>101</v>
      </c>
      <c r="C23" s="358"/>
      <c r="D23" s="358"/>
      <c r="E23" s="358"/>
      <c r="G23" s="59"/>
    </row>
    <row r="24" spans="2:11" ht="15.75" customHeight="1" thickBot="1">
      <c r="B24" s="348" t="s">
        <v>102</v>
      </c>
      <c r="C24" s="359"/>
      <c r="D24" s="359"/>
      <c r="E24" s="359"/>
    </row>
    <row r="25" spans="2:11" ht="13.5" thickBot="1">
      <c r="B25" s="66"/>
      <c r="C25" s="115" t="s">
        <v>2</v>
      </c>
      <c r="D25" s="282" t="s">
        <v>199</v>
      </c>
      <c r="E25" s="282" t="s">
        <v>206</v>
      </c>
    </row>
    <row r="26" spans="2:11" ht="13">
      <c r="B26" s="72" t="s">
        <v>15</v>
      </c>
      <c r="C26" s="73" t="s">
        <v>16</v>
      </c>
      <c r="D26" s="271">
        <v>380564.31</v>
      </c>
      <c r="E26" s="272">
        <v>451341.79</v>
      </c>
      <c r="G26" s="60"/>
    </row>
    <row r="27" spans="2:11" ht="13">
      <c r="B27" s="6" t="s">
        <v>17</v>
      </c>
      <c r="C27" s="7" t="s">
        <v>108</v>
      </c>
      <c r="D27" s="273">
        <v>-10143.39</v>
      </c>
      <c r="E27" s="310">
        <v>-206081</v>
      </c>
      <c r="F27" s="59"/>
      <c r="G27" s="60"/>
      <c r="H27" s="147"/>
      <c r="I27" s="59"/>
      <c r="J27" s="60"/>
    </row>
    <row r="28" spans="2:11" ht="13">
      <c r="B28" s="6" t="s">
        <v>18</v>
      </c>
      <c r="C28" s="7" t="s">
        <v>19</v>
      </c>
      <c r="D28" s="273">
        <v>0</v>
      </c>
      <c r="E28" s="311">
        <v>0</v>
      </c>
      <c r="F28" s="59"/>
      <c r="G28" s="59"/>
      <c r="H28" s="147"/>
      <c r="I28" s="59"/>
      <c r="J28" s="60"/>
    </row>
    <row r="29" spans="2:11" ht="13">
      <c r="B29" s="116" t="s">
        <v>4</v>
      </c>
      <c r="C29" s="109" t="s">
        <v>20</v>
      </c>
      <c r="D29" s="275">
        <v>0</v>
      </c>
      <c r="E29" s="312">
        <v>0</v>
      </c>
      <c r="F29" s="59"/>
      <c r="G29" s="59"/>
      <c r="H29" s="147"/>
      <c r="I29" s="59"/>
      <c r="J29" s="60"/>
    </row>
    <row r="30" spans="2:11" ht="13">
      <c r="B30" s="116" t="s">
        <v>6</v>
      </c>
      <c r="C30" s="109" t="s">
        <v>21</v>
      </c>
      <c r="D30" s="275">
        <v>0</v>
      </c>
      <c r="E30" s="312">
        <v>0</v>
      </c>
      <c r="F30" s="59"/>
      <c r="G30" s="59"/>
      <c r="H30" s="147"/>
      <c r="I30" s="59"/>
      <c r="J30" s="60"/>
    </row>
    <row r="31" spans="2:11" ht="13">
      <c r="B31" s="116" t="s">
        <v>8</v>
      </c>
      <c r="C31" s="109" t="s">
        <v>22</v>
      </c>
      <c r="D31" s="275">
        <v>0</v>
      </c>
      <c r="E31" s="312">
        <v>0</v>
      </c>
      <c r="F31" s="59"/>
      <c r="G31" s="59"/>
      <c r="H31" s="147"/>
      <c r="I31" s="59"/>
      <c r="J31" s="60"/>
    </row>
    <row r="32" spans="2:11" ht="13">
      <c r="B32" s="70" t="s">
        <v>23</v>
      </c>
      <c r="C32" s="8" t="s">
        <v>24</v>
      </c>
      <c r="D32" s="273">
        <v>10143.39</v>
      </c>
      <c r="E32" s="311">
        <v>206081</v>
      </c>
      <c r="F32" s="59"/>
      <c r="G32" s="60"/>
      <c r="H32" s="147"/>
      <c r="I32" s="59"/>
      <c r="J32" s="60"/>
    </row>
    <row r="33" spans="2:10" ht="13">
      <c r="B33" s="116" t="s">
        <v>4</v>
      </c>
      <c r="C33" s="109" t="s">
        <v>25</v>
      </c>
      <c r="D33" s="275">
        <v>0</v>
      </c>
      <c r="E33" s="312">
        <v>199652.21</v>
      </c>
      <c r="F33" s="59"/>
      <c r="G33" s="59"/>
      <c r="H33" s="147"/>
      <c r="I33" s="59"/>
      <c r="J33" s="60"/>
    </row>
    <row r="34" spans="2:10" ht="13">
      <c r="B34" s="116" t="s">
        <v>6</v>
      </c>
      <c r="C34" s="109" t="s">
        <v>26</v>
      </c>
      <c r="D34" s="275">
        <v>0</v>
      </c>
      <c r="E34" s="312">
        <v>0</v>
      </c>
      <c r="F34" s="59"/>
      <c r="G34" s="59"/>
      <c r="H34" s="147"/>
      <c r="I34" s="59"/>
      <c r="J34" s="60"/>
    </row>
    <row r="35" spans="2:10" ht="13">
      <c r="B35" s="116" t="s">
        <v>8</v>
      </c>
      <c r="C35" s="109" t="s">
        <v>27</v>
      </c>
      <c r="D35" s="275">
        <v>3384.73</v>
      </c>
      <c r="E35" s="312">
        <v>648.4</v>
      </c>
      <c r="F35" s="59"/>
      <c r="G35" s="59"/>
      <c r="H35" s="147"/>
      <c r="I35" s="59"/>
      <c r="J35" s="60"/>
    </row>
    <row r="36" spans="2:10" ht="13">
      <c r="B36" s="116" t="s">
        <v>9</v>
      </c>
      <c r="C36" s="109" t="s">
        <v>28</v>
      </c>
      <c r="D36" s="275">
        <v>0</v>
      </c>
      <c r="E36" s="312">
        <v>0</v>
      </c>
      <c r="F36" s="59"/>
      <c r="G36" s="59"/>
      <c r="H36" s="147"/>
      <c r="I36" s="59"/>
      <c r="J36" s="60"/>
    </row>
    <row r="37" spans="2:10" ht="25.5">
      <c r="B37" s="116" t="s">
        <v>29</v>
      </c>
      <c r="C37" s="109" t="s">
        <v>30</v>
      </c>
      <c r="D37" s="275">
        <v>6758.66</v>
      </c>
      <c r="E37" s="312">
        <v>5780.38</v>
      </c>
      <c r="F37" s="59"/>
      <c r="G37" s="59"/>
      <c r="H37" s="147"/>
      <c r="I37" s="59"/>
      <c r="J37" s="60"/>
    </row>
    <row r="38" spans="2:10" ht="13">
      <c r="B38" s="116" t="s">
        <v>31</v>
      </c>
      <c r="C38" s="109" t="s">
        <v>32</v>
      </c>
      <c r="D38" s="275">
        <v>0</v>
      </c>
      <c r="E38" s="312">
        <v>0</v>
      </c>
      <c r="F38" s="59"/>
      <c r="G38" s="59"/>
      <c r="H38" s="147"/>
      <c r="I38" s="59"/>
      <c r="J38" s="60"/>
    </row>
    <row r="39" spans="2:10" ht="13">
      <c r="B39" s="117" t="s">
        <v>33</v>
      </c>
      <c r="C39" s="118" t="s">
        <v>34</v>
      </c>
      <c r="D39" s="277">
        <v>0</v>
      </c>
      <c r="E39" s="313">
        <v>0.01</v>
      </c>
      <c r="F39" s="59"/>
      <c r="G39" s="59"/>
      <c r="H39" s="147"/>
      <c r="I39" s="59"/>
      <c r="J39" s="60"/>
    </row>
    <row r="40" spans="2:10" ht="13.5" thickBot="1">
      <c r="B40" s="74" t="s">
        <v>35</v>
      </c>
      <c r="C40" s="75" t="s">
        <v>36</v>
      </c>
      <c r="D40" s="278">
        <v>80920.87</v>
      </c>
      <c r="E40" s="279">
        <v>21378.17</v>
      </c>
      <c r="G40" s="60"/>
    </row>
    <row r="41" spans="2:10" ht="13.5" thickBot="1">
      <c r="B41" s="76" t="s">
        <v>37</v>
      </c>
      <c r="C41" s="77" t="s">
        <v>38</v>
      </c>
      <c r="D41" s="280">
        <v>451341.79</v>
      </c>
      <c r="E41" s="196">
        <v>266638.96000000002</v>
      </c>
      <c r="F41" s="62"/>
      <c r="G41" s="60"/>
    </row>
    <row r="42" spans="2:10" ht="13">
      <c r="B42" s="71"/>
      <c r="C42" s="71"/>
      <c r="D42" s="105"/>
      <c r="E42" s="105"/>
      <c r="F42" s="62"/>
      <c r="G42" s="54"/>
    </row>
    <row r="43" spans="2:10" ht="13.5">
      <c r="B43" s="349" t="s">
        <v>60</v>
      </c>
      <c r="C43" s="350"/>
      <c r="D43" s="350"/>
      <c r="E43" s="350"/>
      <c r="G43" s="59"/>
    </row>
    <row r="44" spans="2:10" ht="18" customHeight="1" thickBot="1">
      <c r="B44" s="348" t="s">
        <v>118</v>
      </c>
      <c r="C44" s="351"/>
      <c r="D44" s="351"/>
      <c r="E44" s="351"/>
      <c r="G44" s="59"/>
    </row>
    <row r="45" spans="2:10" ht="13.5" thickBot="1">
      <c r="B45" s="66"/>
      <c r="C45" s="19" t="s">
        <v>39</v>
      </c>
      <c r="D45" s="282" t="s">
        <v>199</v>
      </c>
      <c r="E45" s="282" t="s">
        <v>206</v>
      </c>
      <c r="G45" s="59"/>
    </row>
    <row r="46" spans="2:10" ht="13">
      <c r="B46" s="10" t="s">
        <v>18</v>
      </c>
      <c r="C46" s="20" t="s">
        <v>109</v>
      </c>
      <c r="D46" s="212"/>
      <c r="E46" s="213"/>
      <c r="G46" s="59"/>
    </row>
    <row r="47" spans="2:10">
      <c r="B47" s="119" t="s">
        <v>4</v>
      </c>
      <c r="C47" s="109" t="s">
        <v>40</v>
      </c>
      <c r="D47" s="214">
        <v>31529.769</v>
      </c>
      <c r="E47" s="216">
        <v>30787.297999999999</v>
      </c>
      <c r="G47" s="59"/>
    </row>
    <row r="48" spans="2:10">
      <c r="B48" s="120" t="s">
        <v>6</v>
      </c>
      <c r="C48" s="118" t="s">
        <v>41</v>
      </c>
      <c r="D48" s="214">
        <v>30787.297999999999</v>
      </c>
      <c r="E48" s="324">
        <v>17484.522000000001</v>
      </c>
      <c r="G48" s="59"/>
    </row>
    <row r="49" spans="2:7" ht="13">
      <c r="B49" s="91" t="s">
        <v>23</v>
      </c>
      <c r="C49" s="93" t="s">
        <v>110</v>
      </c>
      <c r="D49" s="217"/>
      <c r="E49" s="325"/>
    </row>
    <row r="50" spans="2:7">
      <c r="B50" s="119" t="s">
        <v>4</v>
      </c>
      <c r="C50" s="109" t="s">
        <v>40</v>
      </c>
      <c r="D50" s="214">
        <v>12.07</v>
      </c>
      <c r="E50" s="325">
        <v>14.66</v>
      </c>
      <c r="G50" s="107"/>
    </row>
    <row r="51" spans="2:7">
      <c r="B51" s="119" t="s">
        <v>6</v>
      </c>
      <c r="C51" s="109" t="s">
        <v>111</v>
      </c>
      <c r="D51" s="214">
        <v>12.07</v>
      </c>
      <c r="E51" s="325">
        <v>14.040000000000001</v>
      </c>
      <c r="G51" s="107"/>
    </row>
    <row r="52" spans="2:7">
      <c r="B52" s="119" t="s">
        <v>8</v>
      </c>
      <c r="C52" s="109" t="s">
        <v>112</v>
      </c>
      <c r="D52" s="214">
        <v>14.67</v>
      </c>
      <c r="E52" s="325">
        <v>16.18</v>
      </c>
    </row>
    <row r="53" spans="2:7" ht="13.5" customHeight="1" thickBot="1">
      <c r="B53" s="121" t="s">
        <v>9</v>
      </c>
      <c r="C53" s="122" t="s">
        <v>41</v>
      </c>
      <c r="D53" s="220">
        <v>14.66</v>
      </c>
      <c r="E53" s="315">
        <v>15.25</v>
      </c>
    </row>
    <row r="54" spans="2:7">
      <c r="B54" s="85"/>
      <c r="C54" s="86"/>
      <c r="D54" s="222"/>
      <c r="E54" s="222"/>
    </row>
    <row r="55" spans="2:7" ht="13.5">
      <c r="B55" s="349" t="s">
        <v>62</v>
      </c>
      <c r="C55" s="354"/>
      <c r="D55" s="354"/>
      <c r="E55" s="354"/>
    </row>
    <row r="56" spans="2:7" ht="14" thickBot="1">
      <c r="B56" s="348" t="s">
        <v>113</v>
      </c>
      <c r="C56" s="355"/>
      <c r="D56" s="355"/>
      <c r="E56" s="355"/>
    </row>
    <row r="57" spans="2:7" ht="21.5" thickBot="1">
      <c r="B57" s="343" t="s">
        <v>42</v>
      </c>
      <c r="C57" s="344"/>
      <c r="D57" s="223" t="s">
        <v>119</v>
      </c>
      <c r="E57" s="224" t="s">
        <v>114</v>
      </c>
    </row>
    <row r="58" spans="2:7" ht="13">
      <c r="B58" s="14" t="s">
        <v>18</v>
      </c>
      <c r="C58" s="94" t="s">
        <v>43</v>
      </c>
      <c r="D58" s="225">
        <f>D64</f>
        <v>266638.96000000002</v>
      </c>
      <c r="E58" s="226">
        <f>D58/E21</f>
        <v>1</v>
      </c>
    </row>
    <row r="59" spans="2:7" ht="25">
      <c r="B59" s="92" t="s">
        <v>4</v>
      </c>
      <c r="C59" s="9" t="s">
        <v>44</v>
      </c>
      <c r="D59" s="227">
        <v>0</v>
      </c>
      <c r="E59" s="228">
        <v>0</v>
      </c>
    </row>
    <row r="60" spans="2:7" ht="25">
      <c r="B60" s="78" t="s">
        <v>6</v>
      </c>
      <c r="C60" s="4" t="s">
        <v>45</v>
      </c>
      <c r="D60" s="229">
        <v>0</v>
      </c>
      <c r="E60" s="230">
        <v>0</v>
      </c>
    </row>
    <row r="61" spans="2:7" ht="12.75" customHeight="1">
      <c r="B61" s="78" t="s">
        <v>8</v>
      </c>
      <c r="C61" s="4" t="s">
        <v>46</v>
      </c>
      <c r="D61" s="229">
        <v>0</v>
      </c>
      <c r="E61" s="230">
        <v>0</v>
      </c>
    </row>
    <row r="62" spans="2:7">
      <c r="B62" s="78" t="s">
        <v>9</v>
      </c>
      <c r="C62" s="4" t="s">
        <v>47</v>
      </c>
      <c r="D62" s="229">
        <v>0</v>
      </c>
      <c r="E62" s="230">
        <v>0</v>
      </c>
    </row>
    <row r="63" spans="2:7">
      <c r="B63" s="78" t="s">
        <v>29</v>
      </c>
      <c r="C63" s="4" t="s">
        <v>48</v>
      </c>
      <c r="D63" s="229">
        <v>0</v>
      </c>
      <c r="E63" s="230">
        <v>0</v>
      </c>
    </row>
    <row r="64" spans="2:7">
      <c r="B64" s="92" t="s">
        <v>31</v>
      </c>
      <c r="C64" s="9" t="s">
        <v>49</v>
      </c>
      <c r="D64" s="227">
        <f>E21</f>
        <v>266638.96000000002</v>
      </c>
      <c r="E64" s="228">
        <f>E58</f>
        <v>1</v>
      </c>
    </row>
    <row r="65" spans="2:5">
      <c r="B65" s="92" t="s">
        <v>33</v>
      </c>
      <c r="C65" s="9" t="s">
        <v>115</v>
      </c>
      <c r="D65" s="227">
        <v>0</v>
      </c>
      <c r="E65" s="228">
        <v>0</v>
      </c>
    </row>
    <row r="66" spans="2:5">
      <c r="B66" s="92" t="s">
        <v>50</v>
      </c>
      <c r="C66" s="9" t="s">
        <v>51</v>
      </c>
      <c r="D66" s="227">
        <v>0</v>
      </c>
      <c r="E66" s="228">
        <v>0</v>
      </c>
    </row>
    <row r="67" spans="2:5">
      <c r="B67" s="78" t="s">
        <v>52</v>
      </c>
      <c r="C67" s="4" t="s">
        <v>53</v>
      </c>
      <c r="D67" s="229">
        <v>0</v>
      </c>
      <c r="E67" s="230">
        <v>0</v>
      </c>
    </row>
    <row r="68" spans="2:5">
      <c r="B68" s="78" t="s">
        <v>54</v>
      </c>
      <c r="C68" s="4" t="s">
        <v>55</v>
      </c>
      <c r="D68" s="229">
        <v>0</v>
      </c>
      <c r="E68" s="230">
        <v>0</v>
      </c>
    </row>
    <row r="69" spans="2:5">
      <c r="B69" s="78" t="s">
        <v>56</v>
      </c>
      <c r="C69" s="4" t="s">
        <v>57</v>
      </c>
      <c r="D69" s="292">
        <v>0</v>
      </c>
      <c r="E69" s="230">
        <v>0</v>
      </c>
    </row>
    <row r="70" spans="2:5">
      <c r="B70" s="96" t="s">
        <v>58</v>
      </c>
      <c r="C70" s="88" t="s">
        <v>59</v>
      </c>
      <c r="D70" s="232">
        <v>0</v>
      </c>
      <c r="E70" s="233">
        <v>0</v>
      </c>
    </row>
    <row r="71" spans="2:5" ht="13">
      <c r="B71" s="97" t="s">
        <v>23</v>
      </c>
      <c r="C71" s="8" t="s">
        <v>61</v>
      </c>
      <c r="D71" s="234">
        <v>0</v>
      </c>
      <c r="E71" s="235">
        <v>0</v>
      </c>
    </row>
    <row r="72" spans="2:5" ht="13">
      <c r="B72" s="98" t="s">
        <v>60</v>
      </c>
      <c r="C72" s="90" t="s">
        <v>63</v>
      </c>
      <c r="D72" s="236">
        <f>E14</f>
        <v>0</v>
      </c>
      <c r="E72" s="237">
        <v>0</v>
      </c>
    </row>
    <row r="73" spans="2:5" ht="13">
      <c r="B73" s="99" t="s">
        <v>62</v>
      </c>
      <c r="C73" s="17" t="s">
        <v>65</v>
      </c>
      <c r="D73" s="238">
        <v>0</v>
      </c>
      <c r="E73" s="239">
        <v>0</v>
      </c>
    </row>
    <row r="74" spans="2:5" ht="13">
      <c r="B74" s="97" t="s">
        <v>64</v>
      </c>
      <c r="C74" s="8" t="s">
        <v>66</v>
      </c>
      <c r="D74" s="234">
        <f>D58</f>
        <v>266638.96000000002</v>
      </c>
      <c r="E74" s="235">
        <f>E58+E72-E73</f>
        <v>1</v>
      </c>
    </row>
    <row r="75" spans="2:5">
      <c r="B75" s="78" t="s">
        <v>4</v>
      </c>
      <c r="C75" s="4" t="s">
        <v>67</v>
      </c>
      <c r="D75" s="229">
        <v>0</v>
      </c>
      <c r="E75" s="230">
        <v>0</v>
      </c>
    </row>
    <row r="76" spans="2:5">
      <c r="B76" s="78" t="s">
        <v>6</v>
      </c>
      <c r="C76" s="4" t="s">
        <v>116</v>
      </c>
      <c r="D76" s="229">
        <f>D74</f>
        <v>266638.96000000002</v>
      </c>
      <c r="E76" s="230">
        <f>E74</f>
        <v>1</v>
      </c>
    </row>
    <row r="77" spans="2:5" ht="13" thickBot="1">
      <c r="B77" s="79" t="s">
        <v>8</v>
      </c>
      <c r="C77" s="13" t="s">
        <v>117</v>
      </c>
      <c r="D77" s="240">
        <v>0</v>
      </c>
      <c r="E77" s="241">
        <v>0</v>
      </c>
    </row>
    <row r="78" spans="2:5">
      <c r="B78" s="1"/>
      <c r="C78" s="1"/>
      <c r="D78" s="180"/>
      <c r="E78" s="180"/>
    </row>
    <row r="79" spans="2:5">
      <c r="B79" s="1"/>
      <c r="C79" s="1"/>
      <c r="D79" s="180"/>
      <c r="E79" s="180"/>
    </row>
    <row r="80" spans="2:5">
      <c r="B80" s="1"/>
      <c r="C80" s="1"/>
      <c r="D80" s="180"/>
      <c r="E80" s="180"/>
    </row>
    <row r="81" spans="2:5">
      <c r="B81" s="1"/>
      <c r="C81" s="1"/>
      <c r="D81" s="180"/>
      <c r="E81" s="180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&amp;C&amp;"Calibri"&amp;10&amp;K000000Confidential&amp;1#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N81"/>
  <sheetViews>
    <sheetView zoomScale="80" zoomScaleNormal="80" workbookViewId="0">
      <selection activeCell="G5" sqref="G5"/>
    </sheetView>
  </sheetViews>
  <sheetFormatPr defaultRowHeight="12.5"/>
  <cols>
    <col min="1" max="1" width="9.1796875" style="18"/>
    <col min="2" max="2" width="5.26953125" style="18" bestFit="1" customWidth="1"/>
    <col min="3" max="3" width="75.453125" style="18" customWidth="1"/>
    <col min="4" max="5" width="17.81640625" style="107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5" customWidth="1"/>
    <col min="11" max="11" width="10.81640625" customWidth="1"/>
    <col min="12" max="12" width="12.453125" bestFit="1" customWidth="1"/>
    <col min="14" max="14" width="12.453125" bestFit="1" customWidth="1"/>
  </cols>
  <sheetData>
    <row r="1" spans="2:12">
      <c r="B1" s="1"/>
      <c r="C1" s="1"/>
      <c r="D1" s="180"/>
      <c r="E1" s="180"/>
    </row>
    <row r="2" spans="2:12" ht="15.5">
      <c r="B2" s="345" t="s">
        <v>0</v>
      </c>
      <c r="C2" s="345"/>
      <c r="D2" s="345"/>
      <c r="E2" s="345"/>
      <c r="L2" s="59"/>
    </row>
    <row r="3" spans="2:12" ht="15.5">
      <c r="B3" s="345" t="s">
        <v>205</v>
      </c>
      <c r="C3" s="345"/>
      <c r="D3" s="345"/>
      <c r="E3" s="345"/>
    </row>
    <row r="4" spans="2:12" ht="14">
      <c r="B4" s="65"/>
      <c r="C4" s="65"/>
      <c r="D4" s="181"/>
      <c r="E4" s="181"/>
    </row>
    <row r="5" spans="2:12" ht="21" customHeight="1">
      <c r="B5" s="346" t="s">
        <v>1</v>
      </c>
      <c r="C5" s="346"/>
      <c r="D5" s="346"/>
      <c r="E5" s="346"/>
    </row>
    <row r="6" spans="2:12" ht="14">
      <c r="B6" s="347" t="s">
        <v>135</v>
      </c>
      <c r="C6" s="347"/>
      <c r="D6" s="347"/>
      <c r="E6" s="347"/>
    </row>
    <row r="7" spans="2:12" ht="14">
      <c r="B7" s="67"/>
      <c r="C7" s="67"/>
      <c r="D7" s="182"/>
      <c r="E7" s="182"/>
    </row>
    <row r="8" spans="2:12" ht="13.5">
      <c r="B8" s="349" t="s">
        <v>18</v>
      </c>
      <c r="C8" s="354"/>
      <c r="D8" s="354"/>
      <c r="E8" s="354"/>
    </row>
    <row r="9" spans="2:12" ht="16" thickBot="1">
      <c r="B9" s="348" t="s">
        <v>100</v>
      </c>
      <c r="C9" s="348"/>
      <c r="D9" s="348"/>
      <c r="E9" s="348"/>
    </row>
    <row r="10" spans="2:12" ht="13.5" thickBot="1">
      <c r="B10" s="66"/>
      <c r="C10" s="61" t="s">
        <v>2</v>
      </c>
      <c r="D10" s="183" t="s">
        <v>199</v>
      </c>
      <c r="E10" s="184" t="s">
        <v>206</v>
      </c>
      <c r="G10" s="59"/>
    </row>
    <row r="11" spans="2:12" ht="13">
      <c r="B11" s="68" t="s">
        <v>3</v>
      </c>
      <c r="C11" s="95" t="s">
        <v>106</v>
      </c>
      <c r="D11" s="242">
        <v>78738542.379999995</v>
      </c>
      <c r="E11" s="243">
        <f>SUM(E12:E14)</f>
        <v>86364588.450000003</v>
      </c>
      <c r="H11" s="59"/>
    </row>
    <row r="12" spans="2:12">
      <c r="B12" s="108" t="s">
        <v>4</v>
      </c>
      <c r="C12" s="109" t="s">
        <v>5</v>
      </c>
      <c r="D12" s="244">
        <v>78661120.969999999</v>
      </c>
      <c r="E12" s="245">
        <v>86285050.120000005</v>
      </c>
      <c r="G12" s="59"/>
      <c r="H12" s="59"/>
    </row>
    <row r="13" spans="2:12">
      <c r="B13" s="108" t="s">
        <v>6</v>
      </c>
      <c r="C13" s="110" t="s">
        <v>7</v>
      </c>
      <c r="D13" s="244">
        <v>0</v>
      </c>
      <c r="E13" s="245">
        <v>1212.95</v>
      </c>
      <c r="H13" s="59"/>
    </row>
    <row r="14" spans="2:12">
      <c r="B14" s="108" t="s">
        <v>8</v>
      </c>
      <c r="C14" s="110" t="s">
        <v>10</v>
      </c>
      <c r="D14" s="244">
        <v>77421.41</v>
      </c>
      <c r="E14" s="245">
        <v>78325.38</v>
      </c>
      <c r="H14" s="59"/>
    </row>
    <row r="15" spans="2:12">
      <c r="B15" s="108" t="s">
        <v>103</v>
      </c>
      <c r="C15" s="110" t="s">
        <v>11</v>
      </c>
      <c r="D15" s="244">
        <v>77421.41</v>
      </c>
      <c r="E15" s="245">
        <v>78325.38</v>
      </c>
      <c r="H15" s="59"/>
    </row>
    <row r="16" spans="2:12">
      <c r="B16" s="111" t="s">
        <v>104</v>
      </c>
      <c r="C16" s="112" t="s">
        <v>12</v>
      </c>
      <c r="D16" s="246">
        <v>0</v>
      </c>
      <c r="E16" s="247">
        <v>0</v>
      </c>
      <c r="H16" s="59"/>
    </row>
    <row r="17" spans="2:14" ht="13">
      <c r="B17" s="6" t="s">
        <v>13</v>
      </c>
      <c r="C17" s="8" t="s">
        <v>65</v>
      </c>
      <c r="D17" s="248">
        <v>125923.21</v>
      </c>
      <c r="E17" s="249">
        <v>109393.75</v>
      </c>
    </row>
    <row r="18" spans="2:14">
      <c r="B18" s="108" t="s">
        <v>4</v>
      </c>
      <c r="C18" s="109" t="s">
        <v>11</v>
      </c>
      <c r="D18" s="246">
        <v>125923.21</v>
      </c>
      <c r="E18" s="247">
        <v>109393.75</v>
      </c>
    </row>
    <row r="19" spans="2:14" ht="15" customHeight="1">
      <c r="B19" s="108" t="s">
        <v>6</v>
      </c>
      <c r="C19" s="110" t="s">
        <v>105</v>
      </c>
      <c r="D19" s="244">
        <v>0</v>
      </c>
      <c r="E19" s="245">
        <v>0</v>
      </c>
    </row>
    <row r="20" spans="2:14" ht="13.5" customHeight="1" thickBot="1">
      <c r="B20" s="113" t="s">
        <v>8</v>
      </c>
      <c r="C20" s="114" t="s">
        <v>14</v>
      </c>
      <c r="D20" s="250">
        <v>0</v>
      </c>
      <c r="E20" s="251">
        <v>0</v>
      </c>
      <c r="N20" s="59"/>
    </row>
    <row r="21" spans="2:14" ht="13.5" thickBot="1">
      <c r="B21" s="356" t="s">
        <v>107</v>
      </c>
      <c r="C21" s="357"/>
      <c r="D21" s="252">
        <v>78612619.170000002</v>
      </c>
      <c r="E21" s="211">
        <f>E11-E17</f>
        <v>86255194.700000003</v>
      </c>
      <c r="F21" s="62"/>
      <c r="G21" s="62"/>
      <c r="H21" s="103"/>
      <c r="J21" s="137"/>
      <c r="K21" s="103"/>
    </row>
    <row r="22" spans="2:14">
      <c r="B22" s="2"/>
      <c r="C22" s="5"/>
      <c r="D22" s="197"/>
      <c r="E22" s="197"/>
      <c r="G22" s="59"/>
    </row>
    <row r="23" spans="2:14" ht="13.5">
      <c r="B23" s="349" t="s">
        <v>101</v>
      </c>
      <c r="C23" s="358"/>
      <c r="D23" s="358"/>
      <c r="E23" s="358"/>
      <c r="G23" s="59"/>
    </row>
    <row r="24" spans="2:14" ht="15.75" customHeight="1" thickBot="1">
      <c r="B24" s="348" t="s">
        <v>102</v>
      </c>
      <c r="C24" s="359"/>
      <c r="D24" s="359"/>
      <c r="E24" s="359"/>
    </row>
    <row r="25" spans="2:14" ht="13.5" thickBot="1">
      <c r="B25" s="66"/>
      <c r="C25" s="115" t="s">
        <v>2</v>
      </c>
      <c r="D25" s="183" t="s">
        <v>199</v>
      </c>
      <c r="E25" s="253" t="s">
        <v>206</v>
      </c>
    </row>
    <row r="26" spans="2:14" ht="13">
      <c r="B26" s="72" t="s">
        <v>15</v>
      </c>
      <c r="C26" s="73" t="s">
        <v>16</v>
      </c>
      <c r="D26" s="271">
        <v>74459639.430000007</v>
      </c>
      <c r="E26" s="272">
        <v>78612619.170000002</v>
      </c>
      <c r="G26" s="60"/>
    </row>
    <row r="27" spans="2:14" ht="13">
      <c r="B27" s="6" t="s">
        <v>17</v>
      </c>
      <c r="C27" s="7" t="s">
        <v>108</v>
      </c>
      <c r="D27" s="273">
        <v>-3935146.4699999988</v>
      </c>
      <c r="E27" s="274">
        <v>2374629.52</v>
      </c>
      <c r="F27" s="59"/>
      <c r="G27" s="101"/>
      <c r="H27" s="147"/>
      <c r="I27" s="147"/>
      <c r="J27" s="101"/>
    </row>
    <row r="28" spans="2:14" ht="13">
      <c r="B28" s="6" t="s">
        <v>18</v>
      </c>
      <c r="C28" s="7" t="s">
        <v>19</v>
      </c>
      <c r="D28" s="273">
        <v>9745596.1500000004</v>
      </c>
      <c r="E28" s="274">
        <v>11577378.42</v>
      </c>
      <c r="F28" s="59"/>
      <c r="G28" s="59"/>
      <c r="H28" s="147"/>
      <c r="I28" s="147"/>
      <c r="J28" s="101"/>
    </row>
    <row r="29" spans="2:14">
      <c r="B29" s="116" t="s">
        <v>4</v>
      </c>
      <c r="C29" s="109" t="s">
        <v>20</v>
      </c>
      <c r="D29" s="275">
        <v>8684530.7599999998</v>
      </c>
      <c r="E29" s="276">
        <v>8740032.959999999</v>
      </c>
      <c r="F29" s="59"/>
      <c r="G29" s="59"/>
      <c r="H29" s="147"/>
      <c r="I29" s="147"/>
      <c r="J29" s="101"/>
    </row>
    <row r="30" spans="2:14">
      <c r="B30" s="116" t="s">
        <v>6</v>
      </c>
      <c r="C30" s="109" t="s">
        <v>21</v>
      </c>
      <c r="D30" s="275">
        <v>0</v>
      </c>
      <c r="E30" s="276">
        <v>11479</v>
      </c>
      <c r="F30" s="59"/>
      <c r="G30" s="59"/>
      <c r="H30" s="147"/>
      <c r="I30" s="147"/>
      <c r="J30" s="101"/>
    </row>
    <row r="31" spans="2:14">
      <c r="B31" s="116" t="s">
        <v>8</v>
      </c>
      <c r="C31" s="109" t="s">
        <v>22</v>
      </c>
      <c r="D31" s="275">
        <v>1061065.3899999999</v>
      </c>
      <c r="E31" s="276">
        <v>2825866.46</v>
      </c>
      <c r="F31" s="59"/>
      <c r="G31" s="59"/>
      <c r="H31" s="147"/>
      <c r="I31" s="147"/>
      <c r="J31" s="101"/>
    </row>
    <row r="32" spans="2:14" ht="13">
      <c r="B32" s="70" t="s">
        <v>23</v>
      </c>
      <c r="C32" s="8" t="s">
        <v>24</v>
      </c>
      <c r="D32" s="273">
        <v>13680742.619999999</v>
      </c>
      <c r="E32" s="274">
        <v>9202748.8999999985</v>
      </c>
      <c r="F32" s="59"/>
      <c r="G32" s="101"/>
      <c r="H32" s="147"/>
      <c r="I32" s="147"/>
      <c r="J32" s="101"/>
    </row>
    <row r="33" spans="2:10">
      <c r="B33" s="116" t="s">
        <v>4</v>
      </c>
      <c r="C33" s="109" t="s">
        <v>25</v>
      </c>
      <c r="D33" s="275">
        <v>10932564.43</v>
      </c>
      <c r="E33" s="276">
        <v>5843324.2399999993</v>
      </c>
      <c r="F33" s="59"/>
      <c r="G33" s="59"/>
      <c r="H33" s="147"/>
      <c r="I33" s="147"/>
      <c r="J33" s="101"/>
    </row>
    <row r="34" spans="2:10">
      <c r="B34" s="116" t="s">
        <v>6</v>
      </c>
      <c r="C34" s="109" t="s">
        <v>26</v>
      </c>
      <c r="D34" s="275">
        <v>262950.49</v>
      </c>
      <c r="E34" s="276">
        <v>768181.72</v>
      </c>
      <c r="F34" s="59"/>
      <c r="G34" s="59"/>
      <c r="H34" s="147"/>
      <c r="I34" s="147"/>
      <c r="J34" s="101"/>
    </row>
    <row r="35" spans="2:10">
      <c r="B35" s="116" t="s">
        <v>8</v>
      </c>
      <c r="C35" s="109" t="s">
        <v>27</v>
      </c>
      <c r="D35" s="275">
        <v>1092812.42</v>
      </c>
      <c r="E35" s="276">
        <v>1114737.5</v>
      </c>
      <c r="F35" s="59"/>
      <c r="G35" s="59"/>
      <c r="H35" s="147"/>
      <c r="I35" s="147"/>
      <c r="J35" s="101"/>
    </row>
    <row r="36" spans="2:10">
      <c r="B36" s="116" t="s">
        <v>9</v>
      </c>
      <c r="C36" s="109" t="s">
        <v>28</v>
      </c>
      <c r="D36" s="275">
        <v>0</v>
      </c>
      <c r="E36" s="276">
        <v>0</v>
      </c>
      <c r="F36" s="59"/>
      <c r="G36" s="59"/>
      <c r="H36" s="147"/>
      <c r="I36" s="147"/>
      <c r="J36" s="101"/>
    </row>
    <row r="37" spans="2:10" ht="25">
      <c r="B37" s="116" t="s">
        <v>29</v>
      </c>
      <c r="C37" s="109" t="s">
        <v>30</v>
      </c>
      <c r="D37" s="275">
        <v>0</v>
      </c>
      <c r="E37" s="276">
        <v>0</v>
      </c>
      <c r="F37" s="59"/>
      <c r="G37" s="59"/>
      <c r="H37" s="147"/>
      <c r="I37" s="147"/>
      <c r="J37" s="101"/>
    </row>
    <row r="38" spans="2:10">
      <c r="B38" s="116" t="s">
        <v>31</v>
      </c>
      <c r="C38" s="109" t="s">
        <v>32</v>
      </c>
      <c r="D38" s="275">
        <v>0</v>
      </c>
      <c r="E38" s="276">
        <v>0</v>
      </c>
      <c r="F38" s="59"/>
      <c r="G38" s="59"/>
      <c r="H38" s="147"/>
      <c r="I38" s="147"/>
      <c r="J38" s="101"/>
    </row>
    <row r="39" spans="2:10">
      <c r="B39" s="117" t="s">
        <v>33</v>
      </c>
      <c r="C39" s="118" t="s">
        <v>34</v>
      </c>
      <c r="D39" s="277">
        <v>1392415.28</v>
      </c>
      <c r="E39" s="276">
        <v>1476505.4399999997</v>
      </c>
      <c r="F39" s="59"/>
      <c r="G39" s="59"/>
      <c r="H39" s="147"/>
      <c r="I39" s="147"/>
      <c r="J39" s="101"/>
    </row>
    <row r="40" spans="2:10" ht="13.5" thickBot="1">
      <c r="B40" s="74" t="s">
        <v>35</v>
      </c>
      <c r="C40" s="75" t="s">
        <v>36</v>
      </c>
      <c r="D40" s="278">
        <v>8088126.21</v>
      </c>
      <c r="E40" s="279">
        <v>5267946.01</v>
      </c>
      <c r="G40" s="60"/>
      <c r="H40" s="143"/>
      <c r="I40" s="101"/>
    </row>
    <row r="41" spans="2:10" ht="13.5" thickBot="1">
      <c r="B41" s="76" t="s">
        <v>37</v>
      </c>
      <c r="C41" s="77" t="s">
        <v>38</v>
      </c>
      <c r="D41" s="280">
        <v>78612619.170000002</v>
      </c>
      <c r="E41" s="196">
        <v>86255194.699999988</v>
      </c>
      <c r="F41" s="62"/>
      <c r="G41" s="60"/>
      <c r="H41" s="59"/>
      <c r="I41" s="59"/>
      <c r="J41" s="59"/>
    </row>
    <row r="42" spans="2:10" ht="13">
      <c r="B42" s="71"/>
      <c r="C42" s="71"/>
      <c r="D42" s="105"/>
      <c r="E42" s="105"/>
      <c r="F42" s="62"/>
      <c r="G42" s="54"/>
    </row>
    <row r="43" spans="2:10" ht="13.5">
      <c r="B43" s="349" t="s">
        <v>60</v>
      </c>
      <c r="C43" s="350"/>
      <c r="D43" s="350"/>
      <c r="E43" s="350"/>
      <c r="G43" s="59"/>
    </row>
    <row r="44" spans="2:10" ht="18.75" customHeight="1" thickBot="1">
      <c r="B44" s="348" t="s">
        <v>118</v>
      </c>
      <c r="C44" s="351"/>
      <c r="D44" s="351"/>
      <c r="E44" s="351"/>
      <c r="G44" s="59"/>
    </row>
    <row r="45" spans="2:10" ht="13.5" thickBot="1">
      <c r="B45" s="66"/>
      <c r="C45" s="19" t="s">
        <v>39</v>
      </c>
      <c r="D45" s="183" t="s">
        <v>199</v>
      </c>
      <c r="E45" s="253" t="s">
        <v>206</v>
      </c>
      <c r="G45" s="59"/>
    </row>
    <row r="46" spans="2:10" ht="13">
      <c r="B46" s="10" t="s">
        <v>18</v>
      </c>
      <c r="C46" s="20" t="s">
        <v>109</v>
      </c>
      <c r="D46" s="212"/>
      <c r="E46" s="213"/>
      <c r="G46" s="59"/>
    </row>
    <row r="47" spans="2:10">
      <c r="B47" s="119" t="s">
        <v>4</v>
      </c>
      <c r="C47" s="109" t="s">
        <v>40</v>
      </c>
      <c r="D47" s="214">
        <v>1583548.5364000001</v>
      </c>
      <c r="E47" s="215">
        <v>1504596.6886960915</v>
      </c>
      <c r="G47" s="100"/>
    </row>
    <row r="48" spans="2:10">
      <c r="B48" s="120" t="s">
        <v>6</v>
      </c>
      <c r="C48" s="118" t="s">
        <v>41</v>
      </c>
      <c r="D48" s="214">
        <v>1504596.6886960915</v>
      </c>
      <c r="E48" s="255">
        <v>1550259.4394406676</v>
      </c>
      <c r="J48" s="102"/>
    </row>
    <row r="49" spans="2:7" ht="13">
      <c r="B49" s="91" t="s">
        <v>23</v>
      </c>
      <c r="C49" s="93" t="s">
        <v>110</v>
      </c>
      <c r="D49" s="217"/>
      <c r="E49" s="218"/>
    </row>
    <row r="50" spans="2:7">
      <c r="B50" s="119" t="s">
        <v>4</v>
      </c>
      <c r="C50" s="109" t="s">
        <v>40</v>
      </c>
      <c r="D50" s="214">
        <v>47.020800000000001</v>
      </c>
      <c r="E50" s="215">
        <v>52.2483</v>
      </c>
      <c r="G50" s="133"/>
    </row>
    <row r="51" spans="2:7">
      <c r="B51" s="119" t="s">
        <v>6</v>
      </c>
      <c r="C51" s="109" t="s">
        <v>111</v>
      </c>
      <c r="D51" s="214">
        <v>47.020800000000001</v>
      </c>
      <c r="E51" s="215">
        <v>52.2483</v>
      </c>
      <c r="G51" s="107"/>
    </row>
    <row r="52" spans="2:7">
      <c r="B52" s="119" t="s">
        <v>8</v>
      </c>
      <c r="C52" s="109" t="s">
        <v>112</v>
      </c>
      <c r="D52" s="214">
        <v>52.252600000000001</v>
      </c>
      <c r="E52" s="215">
        <v>55.641500000000001</v>
      </c>
    </row>
    <row r="53" spans="2:7" ht="13.5" customHeight="1" thickBot="1">
      <c r="B53" s="121" t="s">
        <v>9</v>
      </c>
      <c r="C53" s="122" t="s">
        <v>41</v>
      </c>
      <c r="D53" s="220">
        <v>52.2483</v>
      </c>
      <c r="E53" s="221">
        <v>55.639200000000002</v>
      </c>
    </row>
    <row r="54" spans="2:7">
      <c r="B54" s="85"/>
      <c r="C54" s="86"/>
      <c r="D54" s="222"/>
      <c r="E54" s="222"/>
    </row>
    <row r="55" spans="2:7" ht="13.5">
      <c r="B55" s="349" t="s">
        <v>62</v>
      </c>
      <c r="C55" s="354"/>
      <c r="D55" s="354"/>
      <c r="E55" s="354"/>
    </row>
    <row r="56" spans="2:7" ht="15.75" customHeight="1" thickBot="1">
      <c r="B56" s="348" t="s">
        <v>113</v>
      </c>
      <c r="C56" s="355"/>
      <c r="D56" s="355"/>
      <c r="E56" s="355"/>
    </row>
    <row r="57" spans="2:7" ht="21.5" thickBot="1">
      <c r="B57" s="343" t="s">
        <v>42</v>
      </c>
      <c r="C57" s="344"/>
      <c r="D57" s="223" t="s">
        <v>119</v>
      </c>
      <c r="E57" s="224" t="s">
        <v>114</v>
      </c>
    </row>
    <row r="58" spans="2:7" ht="13">
      <c r="B58" s="14" t="s">
        <v>18</v>
      </c>
      <c r="C58" s="94" t="s">
        <v>43</v>
      </c>
      <c r="D58" s="225">
        <f>SUM(D59:D70)</f>
        <v>86285050.120000005</v>
      </c>
      <c r="E58" s="226">
        <f>D58/E21</f>
        <v>1.0003461289503066</v>
      </c>
    </row>
    <row r="59" spans="2:7" ht="25">
      <c r="B59" s="15" t="s">
        <v>4</v>
      </c>
      <c r="C59" s="9" t="s">
        <v>44</v>
      </c>
      <c r="D59" s="227">
        <v>0</v>
      </c>
      <c r="E59" s="228">
        <v>0</v>
      </c>
    </row>
    <row r="60" spans="2:7" ht="25">
      <c r="B60" s="11" t="s">
        <v>6</v>
      </c>
      <c r="C60" s="4" t="s">
        <v>45</v>
      </c>
      <c r="D60" s="229">
        <v>0</v>
      </c>
      <c r="E60" s="230">
        <v>0</v>
      </c>
    </row>
    <row r="61" spans="2:7" ht="12.75" customHeight="1">
      <c r="B61" s="11" t="s">
        <v>8</v>
      </c>
      <c r="C61" s="4" t="s">
        <v>46</v>
      </c>
      <c r="D61" s="229">
        <v>0</v>
      </c>
      <c r="E61" s="230">
        <v>0</v>
      </c>
    </row>
    <row r="62" spans="2:7">
      <c r="B62" s="11" t="s">
        <v>9</v>
      </c>
      <c r="C62" s="4" t="s">
        <v>47</v>
      </c>
      <c r="D62" s="229">
        <v>0</v>
      </c>
      <c r="E62" s="230">
        <v>0</v>
      </c>
      <c r="G62" s="59"/>
    </row>
    <row r="63" spans="2:7">
      <c r="B63" s="11" t="s">
        <v>29</v>
      </c>
      <c r="C63" s="4" t="s">
        <v>48</v>
      </c>
      <c r="D63" s="229">
        <v>0</v>
      </c>
      <c r="E63" s="230">
        <v>0</v>
      </c>
      <c r="G63" s="59"/>
    </row>
    <row r="64" spans="2:7">
      <c r="B64" s="15" t="s">
        <v>31</v>
      </c>
      <c r="C64" s="9" t="s">
        <v>49</v>
      </c>
      <c r="D64" s="281">
        <v>85794682.790000007</v>
      </c>
      <c r="E64" s="228">
        <f>D64/E21</f>
        <v>0.99466105303452523</v>
      </c>
      <c r="G64" s="59"/>
    </row>
    <row r="65" spans="2:5">
      <c r="B65" s="15" t="s">
        <v>33</v>
      </c>
      <c r="C65" s="9" t="s">
        <v>115</v>
      </c>
      <c r="D65" s="227">
        <v>0</v>
      </c>
      <c r="E65" s="228">
        <v>0</v>
      </c>
    </row>
    <row r="66" spans="2:5">
      <c r="B66" s="15" t="s">
        <v>50</v>
      </c>
      <c r="C66" s="9" t="s">
        <v>51</v>
      </c>
      <c r="D66" s="227">
        <v>0</v>
      </c>
      <c r="E66" s="228">
        <v>0</v>
      </c>
    </row>
    <row r="67" spans="2:5">
      <c r="B67" s="11" t="s">
        <v>52</v>
      </c>
      <c r="C67" s="4" t="s">
        <v>53</v>
      </c>
      <c r="D67" s="229">
        <v>0</v>
      </c>
      <c r="E67" s="230">
        <v>0</v>
      </c>
    </row>
    <row r="68" spans="2:5">
      <c r="B68" s="11" t="s">
        <v>54</v>
      </c>
      <c r="C68" s="4" t="s">
        <v>55</v>
      </c>
      <c r="D68" s="229">
        <v>0</v>
      </c>
      <c r="E68" s="230">
        <v>0</v>
      </c>
    </row>
    <row r="69" spans="2:5">
      <c r="B69" s="11" t="s">
        <v>56</v>
      </c>
      <c r="C69" s="4" t="s">
        <v>57</v>
      </c>
      <c r="D69" s="260">
        <v>490367.33</v>
      </c>
      <c r="E69" s="230">
        <f>D69/E21</f>
        <v>5.6850759157813366E-3</v>
      </c>
    </row>
    <row r="70" spans="2:5">
      <c r="B70" s="87" t="s">
        <v>58</v>
      </c>
      <c r="C70" s="88" t="s">
        <v>59</v>
      </c>
      <c r="D70" s="232">
        <v>0</v>
      </c>
      <c r="E70" s="233">
        <v>0</v>
      </c>
    </row>
    <row r="71" spans="2:5" ht="13">
      <c r="B71" s="91" t="s">
        <v>23</v>
      </c>
      <c r="C71" s="8" t="s">
        <v>61</v>
      </c>
      <c r="D71" s="234">
        <f>E13</f>
        <v>1212.95</v>
      </c>
      <c r="E71" s="235">
        <f>D71/E21</f>
        <v>1.4062341453389589E-5</v>
      </c>
    </row>
    <row r="72" spans="2:5" ht="13">
      <c r="B72" s="89" t="s">
        <v>60</v>
      </c>
      <c r="C72" s="90" t="s">
        <v>63</v>
      </c>
      <c r="D72" s="236">
        <f>E14</f>
        <v>78325.38</v>
      </c>
      <c r="E72" s="237">
        <f>D72/E21</f>
        <v>9.0806565647923816E-4</v>
      </c>
    </row>
    <row r="73" spans="2:5" ht="13">
      <c r="B73" s="16" t="s">
        <v>62</v>
      </c>
      <c r="C73" s="17" t="s">
        <v>65</v>
      </c>
      <c r="D73" s="238">
        <f>E17</f>
        <v>109393.75</v>
      </c>
      <c r="E73" s="239">
        <f>D73/E21</f>
        <v>1.2682569482391998E-3</v>
      </c>
    </row>
    <row r="74" spans="2:5" ht="13">
      <c r="B74" s="91" t="s">
        <v>64</v>
      </c>
      <c r="C74" s="8" t="s">
        <v>66</v>
      </c>
      <c r="D74" s="234">
        <f>D58++D71+D72-D73</f>
        <v>86255194.700000003</v>
      </c>
      <c r="E74" s="235">
        <f>E58+E71+E72-E73</f>
        <v>1</v>
      </c>
    </row>
    <row r="75" spans="2:5">
      <c r="B75" s="11" t="s">
        <v>4</v>
      </c>
      <c r="C75" s="4" t="s">
        <v>67</v>
      </c>
      <c r="D75" s="229">
        <f>D74</f>
        <v>86255194.700000003</v>
      </c>
      <c r="E75" s="230">
        <f>E74</f>
        <v>1</v>
      </c>
    </row>
    <row r="76" spans="2:5">
      <c r="B76" s="11" t="s">
        <v>6</v>
      </c>
      <c r="C76" s="4" t="s">
        <v>116</v>
      </c>
      <c r="D76" s="229">
        <v>0</v>
      </c>
      <c r="E76" s="230">
        <v>0</v>
      </c>
    </row>
    <row r="77" spans="2:5" ht="13" thickBot="1">
      <c r="B77" s="12" t="s">
        <v>8</v>
      </c>
      <c r="C77" s="13" t="s">
        <v>117</v>
      </c>
      <c r="D77" s="240">
        <v>0</v>
      </c>
      <c r="E77" s="241">
        <v>0</v>
      </c>
    </row>
    <row r="78" spans="2:5">
      <c r="B78" s="1"/>
      <c r="C78" s="1"/>
      <c r="D78" s="180"/>
      <c r="E78" s="180"/>
    </row>
    <row r="79" spans="2:5">
      <c r="B79" s="1"/>
      <c r="C79" s="1"/>
      <c r="D79" s="180"/>
      <c r="E79" s="180"/>
    </row>
    <row r="80" spans="2:5">
      <c r="B80" s="1"/>
      <c r="C80" s="1"/>
      <c r="D80" s="180"/>
      <c r="E80" s="180"/>
    </row>
    <row r="81" spans="2:5">
      <c r="B81" s="1"/>
      <c r="C81" s="1"/>
      <c r="D81" s="180"/>
      <c r="E81" s="180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5000000000000004" right="0.75" top="0.51" bottom="0.33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Arkusz54"/>
  <dimension ref="A1:L81"/>
  <sheetViews>
    <sheetView zoomScale="80" zoomScaleNormal="80" workbookViewId="0">
      <selection activeCell="G45" sqref="G45"/>
    </sheetView>
  </sheetViews>
  <sheetFormatPr defaultRowHeight="12.5"/>
  <cols>
    <col min="1" max="1" width="9.1796875" style="18"/>
    <col min="2" max="2" width="5.26953125" style="18" bestFit="1" customWidth="1"/>
    <col min="3" max="3" width="75.453125" style="18" customWidth="1"/>
    <col min="4" max="5" width="17.81640625" style="107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2" max="12" width="12.453125" bestFit="1" customWidth="1"/>
  </cols>
  <sheetData>
    <row r="1" spans="2:12">
      <c r="B1" s="1"/>
      <c r="C1" s="1"/>
      <c r="D1" s="180"/>
      <c r="E1" s="180"/>
    </row>
    <row r="2" spans="2:12" ht="15.5">
      <c r="B2" s="345" t="s">
        <v>0</v>
      </c>
      <c r="C2" s="345"/>
      <c r="D2" s="345"/>
      <c r="E2" s="345"/>
      <c r="H2" s="64"/>
      <c r="I2" s="64"/>
      <c r="J2" s="60"/>
      <c r="L2" s="59"/>
    </row>
    <row r="3" spans="2:12" ht="15.5">
      <c r="B3" s="345" t="s">
        <v>205</v>
      </c>
      <c r="C3" s="345"/>
      <c r="D3" s="345"/>
      <c r="E3" s="345"/>
      <c r="H3" s="64"/>
      <c r="I3" s="64"/>
      <c r="J3" s="60"/>
    </row>
    <row r="4" spans="2:12" ht="14">
      <c r="B4" s="65"/>
      <c r="C4" s="65"/>
      <c r="D4" s="181"/>
      <c r="E4" s="181"/>
      <c r="J4" s="60"/>
    </row>
    <row r="5" spans="2:12" ht="21" customHeight="1">
      <c r="B5" s="346" t="s">
        <v>1</v>
      </c>
      <c r="C5" s="346"/>
      <c r="D5" s="346"/>
      <c r="E5" s="346"/>
    </row>
    <row r="6" spans="2:12" ht="14">
      <c r="B6" s="347" t="s">
        <v>149</v>
      </c>
      <c r="C6" s="347"/>
      <c r="D6" s="347"/>
      <c r="E6" s="347"/>
    </row>
    <row r="7" spans="2:12" ht="14">
      <c r="B7" s="67"/>
      <c r="C7" s="67"/>
      <c r="D7" s="182"/>
      <c r="E7" s="182"/>
    </row>
    <row r="8" spans="2:12" ht="13.5">
      <c r="B8" s="349" t="s">
        <v>18</v>
      </c>
      <c r="C8" s="354"/>
      <c r="D8" s="354"/>
      <c r="E8" s="354"/>
    </row>
    <row r="9" spans="2:12" ht="16" thickBot="1">
      <c r="B9" s="348" t="s">
        <v>100</v>
      </c>
      <c r="C9" s="348"/>
      <c r="D9" s="348"/>
      <c r="E9" s="348"/>
    </row>
    <row r="10" spans="2:12" ht="13.5" thickBot="1">
      <c r="B10" s="66"/>
      <c r="C10" s="61" t="s">
        <v>2</v>
      </c>
      <c r="D10" s="282" t="s">
        <v>199</v>
      </c>
      <c r="E10" s="282" t="s">
        <v>206</v>
      </c>
    </row>
    <row r="11" spans="2:12" ht="13">
      <c r="B11" s="68" t="s">
        <v>3</v>
      </c>
      <c r="C11" s="95" t="s">
        <v>106</v>
      </c>
      <c r="D11" s="242">
        <v>505253.03</v>
      </c>
      <c r="E11" s="243">
        <v>528187.04</v>
      </c>
    </row>
    <row r="12" spans="2:12">
      <c r="B12" s="108" t="s">
        <v>4</v>
      </c>
      <c r="C12" s="109" t="s">
        <v>5</v>
      </c>
      <c r="D12" s="244">
        <v>505253.03</v>
      </c>
      <c r="E12" s="245">
        <v>528187.04</v>
      </c>
    </row>
    <row r="13" spans="2:12">
      <c r="B13" s="108" t="s">
        <v>6</v>
      </c>
      <c r="C13" s="110" t="s">
        <v>7</v>
      </c>
      <c r="D13" s="244">
        <v>0</v>
      </c>
      <c r="E13" s="244">
        <v>0</v>
      </c>
    </row>
    <row r="14" spans="2:12">
      <c r="B14" s="108" t="s">
        <v>8</v>
      </c>
      <c r="C14" s="110" t="s">
        <v>10</v>
      </c>
      <c r="D14" s="244">
        <v>0</v>
      </c>
      <c r="E14" s="244">
        <v>0</v>
      </c>
      <c r="G14" s="54"/>
    </row>
    <row r="15" spans="2:12">
      <c r="B15" s="108" t="s">
        <v>103</v>
      </c>
      <c r="C15" s="110" t="s">
        <v>11</v>
      </c>
      <c r="D15" s="244">
        <v>0</v>
      </c>
      <c r="E15" s="244">
        <v>0</v>
      </c>
    </row>
    <row r="16" spans="2:12">
      <c r="B16" s="111" t="s">
        <v>104</v>
      </c>
      <c r="C16" s="112" t="s">
        <v>12</v>
      </c>
      <c r="D16" s="246">
        <v>0</v>
      </c>
      <c r="E16" s="246">
        <v>0</v>
      </c>
    </row>
    <row r="17" spans="2:11" ht="13">
      <c r="B17" s="6" t="s">
        <v>13</v>
      </c>
      <c r="C17" s="8" t="s">
        <v>65</v>
      </c>
      <c r="D17" s="248">
        <v>0</v>
      </c>
      <c r="E17" s="248">
        <v>0</v>
      </c>
    </row>
    <row r="18" spans="2:11">
      <c r="B18" s="108" t="s">
        <v>4</v>
      </c>
      <c r="C18" s="109" t="s">
        <v>11</v>
      </c>
      <c r="D18" s="246">
        <v>0</v>
      </c>
      <c r="E18" s="246">
        <v>0</v>
      </c>
    </row>
    <row r="19" spans="2:11" ht="15" customHeight="1">
      <c r="B19" s="108" t="s">
        <v>6</v>
      </c>
      <c r="C19" s="110" t="s">
        <v>105</v>
      </c>
      <c r="D19" s="244">
        <v>0</v>
      </c>
      <c r="E19" s="244">
        <v>0</v>
      </c>
    </row>
    <row r="20" spans="2:11" ht="13" thickBot="1">
      <c r="B20" s="113" t="s">
        <v>8</v>
      </c>
      <c r="C20" s="114" t="s">
        <v>14</v>
      </c>
      <c r="D20" s="250">
        <v>0</v>
      </c>
      <c r="E20" s="250">
        <v>0</v>
      </c>
    </row>
    <row r="21" spans="2:11" ht="13.5" thickBot="1">
      <c r="B21" s="356" t="s">
        <v>107</v>
      </c>
      <c r="C21" s="357"/>
      <c r="D21" s="252">
        <v>505253.03</v>
      </c>
      <c r="E21" s="211">
        <v>528187.04</v>
      </c>
      <c r="F21" s="62"/>
      <c r="G21" s="62"/>
      <c r="H21" s="103"/>
      <c r="J21" s="137"/>
      <c r="K21" s="103"/>
    </row>
    <row r="22" spans="2:11">
      <c r="B22" s="2"/>
      <c r="C22" s="5"/>
      <c r="D22" s="197"/>
      <c r="E22" s="197"/>
      <c r="G22" s="59"/>
    </row>
    <row r="23" spans="2:11" ht="13.5">
      <c r="B23" s="349" t="s">
        <v>101</v>
      </c>
      <c r="C23" s="358"/>
      <c r="D23" s="358"/>
      <c r="E23" s="358"/>
      <c r="G23" s="59"/>
    </row>
    <row r="24" spans="2:11" ht="15.75" customHeight="1" thickBot="1">
      <c r="B24" s="348" t="s">
        <v>102</v>
      </c>
      <c r="C24" s="359"/>
      <c r="D24" s="359"/>
      <c r="E24" s="359"/>
    </row>
    <row r="25" spans="2:11" ht="13.5" thickBot="1">
      <c r="B25" s="66"/>
      <c r="C25" s="115" t="s">
        <v>2</v>
      </c>
      <c r="D25" s="282" t="s">
        <v>199</v>
      </c>
      <c r="E25" s="282" t="s">
        <v>206</v>
      </c>
      <c r="H25" s="143"/>
    </row>
    <row r="26" spans="2:11" ht="13">
      <c r="B26" s="72" t="s">
        <v>15</v>
      </c>
      <c r="C26" s="73" t="s">
        <v>16</v>
      </c>
      <c r="D26" s="271">
        <v>578329.43000000005</v>
      </c>
      <c r="E26" s="272">
        <v>505253.03</v>
      </c>
      <c r="G26" s="60"/>
      <c r="H26" s="143"/>
    </row>
    <row r="27" spans="2:11" ht="13">
      <c r="B27" s="6" t="s">
        <v>17</v>
      </c>
      <c r="C27" s="7" t="s">
        <v>108</v>
      </c>
      <c r="D27" s="273">
        <v>-171053.94</v>
      </c>
      <c r="E27" s="310">
        <v>-11944.63</v>
      </c>
      <c r="F27" s="59"/>
      <c r="G27" s="60"/>
      <c r="H27" s="147"/>
      <c r="I27" s="59"/>
      <c r="J27" s="60"/>
    </row>
    <row r="28" spans="2:11" ht="13">
      <c r="B28" s="6" t="s">
        <v>18</v>
      </c>
      <c r="C28" s="7" t="s">
        <v>19</v>
      </c>
      <c r="D28" s="273">
        <v>0.02</v>
      </c>
      <c r="E28" s="311">
        <v>0</v>
      </c>
      <c r="F28" s="59"/>
      <c r="G28" s="59"/>
      <c r="H28" s="147"/>
      <c r="I28" s="59"/>
      <c r="J28" s="60"/>
    </row>
    <row r="29" spans="2:11" ht="13">
      <c r="B29" s="116" t="s">
        <v>4</v>
      </c>
      <c r="C29" s="109" t="s">
        <v>20</v>
      </c>
      <c r="D29" s="275">
        <v>0</v>
      </c>
      <c r="E29" s="312">
        <v>0</v>
      </c>
      <c r="F29" s="59"/>
      <c r="G29" s="59"/>
      <c r="H29" s="147"/>
      <c r="I29" s="59"/>
      <c r="J29" s="60"/>
    </row>
    <row r="30" spans="2:11" ht="13">
      <c r="B30" s="116" t="s">
        <v>6</v>
      </c>
      <c r="C30" s="109" t="s">
        <v>21</v>
      </c>
      <c r="D30" s="275">
        <v>0</v>
      </c>
      <c r="E30" s="312">
        <v>0</v>
      </c>
      <c r="F30" s="59"/>
      <c r="G30" s="59"/>
      <c r="H30" s="147"/>
      <c r="I30" s="59"/>
      <c r="J30" s="60"/>
    </row>
    <row r="31" spans="2:11" ht="13">
      <c r="B31" s="116" t="s">
        <v>8</v>
      </c>
      <c r="C31" s="109" t="s">
        <v>22</v>
      </c>
      <c r="D31" s="275">
        <v>0.02</v>
      </c>
      <c r="E31" s="312">
        <v>0</v>
      </c>
      <c r="F31" s="59"/>
      <c r="G31" s="59"/>
      <c r="H31" s="147"/>
      <c r="I31" s="59"/>
      <c r="J31" s="60"/>
    </row>
    <row r="32" spans="2:11" ht="13">
      <c r="B32" s="70" t="s">
        <v>23</v>
      </c>
      <c r="C32" s="8" t="s">
        <v>24</v>
      </c>
      <c r="D32" s="273">
        <v>171053.96</v>
      </c>
      <c r="E32" s="311">
        <v>11944.63</v>
      </c>
      <c r="F32" s="59"/>
      <c r="G32" s="60"/>
      <c r="H32" s="147"/>
      <c r="I32" s="59"/>
      <c r="J32" s="60"/>
    </row>
    <row r="33" spans="2:10" ht="13">
      <c r="B33" s="116" t="s">
        <v>4</v>
      </c>
      <c r="C33" s="109" t="s">
        <v>25</v>
      </c>
      <c r="D33" s="275">
        <v>155928.65</v>
      </c>
      <c r="E33" s="312">
        <v>2159.0700000000002</v>
      </c>
      <c r="F33" s="59"/>
      <c r="G33" s="59"/>
      <c r="H33" s="147"/>
      <c r="I33" s="59"/>
      <c r="J33" s="60"/>
    </row>
    <row r="34" spans="2:10" ht="13">
      <c r="B34" s="116" t="s">
        <v>6</v>
      </c>
      <c r="C34" s="109" t="s">
        <v>26</v>
      </c>
      <c r="D34" s="275">
        <v>2265.64</v>
      </c>
      <c r="E34" s="312">
        <v>0</v>
      </c>
      <c r="F34" s="59"/>
      <c r="G34" s="59"/>
      <c r="H34" s="147"/>
      <c r="I34" s="59"/>
      <c r="J34" s="60"/>
    </row>
    <row r="35" spans="2:10" ht="13">
      <c r="B35" s="116" t="s">
        <v>8</v>
      </c>
      <c r="C35" s="109" t="s">
        <v>27</v>
      </c>
      <c r="D35" s="275">
        <v>3458.42</v>
      </c>
      <c r="E35" s="312">
        <v>1467.41</v>
      </c>
      <c r="F35" s="59"/>
      <c r="G35" s="59"/>
      <c r="H35" s="147"/>
      <c r="I35" s="59"/>
      <c r="J35" s="60"/>
    </row>
    <row r="36" spans="2:10" ht="13">
      <c r="B36" s="116" t="s">
        <v>9</v>
      </c>
      <c r="C36" s="109" t="s">
        <v>28</v>
      </c>
      <c r="D36" s="275">
        <v>0</v>
      </c>
      <c r="E36" s="312">
        <v>0</v>
      </c>
      <c r="F36" s="59"/>
      <c r="G36" s="59"/>
      <c r="H36" s="147"/>
      <c r="I36" s="59"/>
      <c r="J36" s="60"/>
    </row>
    <row r="37" spans="2:10" ht="25.5">
      <c r="B37" s="116" t="s">
        <v>29</v>
      </c>
      <c r="C37" s="109" t="s">
        <v>30</v>
      </c>
      <c r="D37" s="275">
        <v>9401.25</v>
      </c>
      <c r="E37" s="312">
        <v>8318.1</v>
      </c>
      <c r="F37" s="59"/>
      <c r="G37" s="59"/>
      <c r="H37" s="147"/>
      <c r="I37" s="59"/>
      <c r="J37" s="60"/>
    </row>
    <row r="38" spans="2:10" ht="13">
      <c r="B38" s="116" t="s">
        <v>31</v>
      </c>
      <c r="C38" s="109" t="s">
        <v>32</v>
      </c>
      <c r="D38" s="275">
        <v>0</v>
      </c>
      <c r="E38" s="312">
        <v>0</v>
      </c>
      <c r="F38" s="59"/>
      <c r="G38" s="59"/>
      <c r="H38" s="147"/>
      <c r="I38" s="59"/>
      <c r="J38" s="60"/>
    </row>
    <row r="39" spans="2:10" ht="13">
      <c r="B39" s="117" t="s">
        <v>33</v>
      </c>
      <c r="C39" s="118" t="s">
        <v>34</v>
      </c>
      <c r="D39" s="277">
        <v>0</v>
      </c>
      <c r="E39" s="313">
        <v>0.05</v>
      </c>
      <c r="F39" s="59"/>
      <c r="G39" s="59"/>
      <c r="H39" s="147"/>
      <c r="I39" s="59"/>
      <c r="J39" s="60"/>
    </row>
    <row r="40" spans="2:10" ht="13.5" thickBot="1">
      <c r="B40" s="74" t="s">
        <v>35</v>
      </c>
      <c r="C40" s="75" t="s">
        <v>36</v>
      </c>
      <c r="D40" s="278">
        <v>97977.54</v>
      </c>
      <c r="E40" s="279">
        <v>34878.639999999999</v>
      </c>
      <c r="G40" s="60"/>
      <c r="H40" s="143"/>
    </row>
    <row r="41" spans="2:10" ht="13.5" thickBot="1">
      <c r="B41" s="76" t="s">
        <v>37</v>
      </c>
      <c r="C41" s="77" t="s">
        <v>38</v>
      </c>
      <c r="D41" s="280">
        <v>505253.03</v>
      </c>
      <c r="E41" s="196">
        <v>528187.04</v>
      </c>
      <c r="F41" s="62"/>
      <c r="G41" s="60"/>
    </row>
    <row r="42" spans="2:10" ht="13">
      <c r="B42" s="71"/>
      <c r="C42" s="71"/>
      <c r="D42" s="105"/>
      <c r="E42" s="105"/>
      <c r="F42" s="62"/>
      <c r="G42" s="54"/>
    </row>
    <row r="43" spans="2:10" ht="13.5">
      <c r="B43" s="349" t="s">
        <v>60</v>
      </c>
      <c r="C43" s="350"/>
      <c r="D43" s="350"/>
      <c r="E43" s="350"/>
      <c r="G43" s="59"/>
    </row>
    <row r="44" spans="2:10" ht="18" customHeight="1" thickBot="1">
      <c r="B44" s="348" t="s">
        <v>118</v>
      </c>
      <c r="C44" s="351"/>
      <c r="D44" s="351"/>
      <c r="E44" s="351"/>
      <c r="G44" s="59"/>
    </row>
    <row r="45" spans="2:10" ht="13.5" thickBot="1">
      <c r="B45" s="66"/>
      <c r="C45" s="19" t="s">
        <v>39</v>
      </c>
      <c r="D45" s="282" t="s">
        <v>199</v>
      </c>
      <c r="E45" s="282" t="s">
        <v>206</v>
      </c>
      <c r="G45" s="59"/>
    </row>
    <row r="46" spans="2:10" ht="13">
      <c r="B46" s="10" t="s">
        <v>18</v>
      </c>
      <c r="C46" s="20" t="s">
        <v>109</v>
      </c>
      <c r="D46" s="212"/>
      <c r="E46" s="213"/>
      <c r="G46" s="59"/>
    </row>
    <row r="47" spans="2:10">
      <c r="B47" s="119" t="s">
        <v>4</v>
      </c>
      <c r="C47" s="109" t="s">
        <v>40</v>
      </c>
      <c r="D47" s="214">
        <v>45181.987000000001</v>
      </c>
      <c r="E47" s="216">
        <v>32936.964</v>
      </c>
      <c r="G47" s="59"/>
    </row>
    <row r="48" spans="2:10">
      <c r="B48" s="120" t="s">
        <v>6</v>
      </c>
      <c r="C48" s="118" t="s">
        <v>41</v>
      </c>
      <c r="D48" s="214">
        <v>32936.964</v>
      </c>
      <c r="E48" s="324">
        <v>32206.526999999998</v>
      </c>
      <c r="G48" s="59"/>
    </row>
    <row r="49" spans="2:7" ht="13">
      <c r="B49" s="91" t="s">
        <v>23</v>
      </c>
      <c r="C49" s="93" t="s">
        <v>110</v>
      </c>
      <c r="D49" s="217"/>
      <c r="E49" s="325"/>
    </row>
    <row r="50" spans="2:7">
      <c r="B50" s="119" t="s">
        <v>4</v>
      </c>
      <c r="C50" s="109" t="s">
        <v>40</v>
      </c>
      <c r="D50" s="214">
        <v>12.8</v>
      </c>
      <c r="E50" s="325">
        <v>15.34</v>
      </c>
      <c r="G50" s="107"/>
    </row>
    <row r="51" spans="2:7">
      <c r="B51" s="119" t="s">
        <v>6</v>
      </c>
      <c r="C51" s="109" t="s">
        <v>111</v>
      </c>
      <c r="D51" s="214">
        <v>12.76</v>
      </c>
      <c r="E51" s="325">
        <v>14.98</v>
      </c>
      <c r="G51" s="107"/>
    </row>
    <row r="52" spans="2:7">
      <c r="B52" s="119" t="s">
        <v>8</v>
      </c>
      <c r="C52" s="109" t="s">
        <v>112</v>
      </c>
      <c r="D52" s="214">
        <v>15.39</v>
      </c>
      <c r="E52" s="325">
        <v>17.080000000000002</v>
      </c>
    </row>
    <row r="53" spans="2:7" ht="12.75" customHeight="1" thickBot="1">
      <c r="B53" s="121" t="s">
        <v>9</v>
      </c>
      <c r="C53" s="122" t="s">
        <v>41</v>
      </c>
      <c r="D53" s="220">
        <v>15.34</v>
      </c>
      <c r="E53" s="315">
        <v>16.399999999999999</v>
      </c>
    </row>
    <row r="54" spans="2:7">
      <c r="B54" s="85"/>
      <c r="C54" s="86"/>
      <c r="D54" s="222"/>
      <c r="E54" s="222"/>
    </row>
    <row r="55" spans="2:7" ht="13.5">
      <c r="B55" s="349" t="s">
        <v>62</v>
      </c>
      <c r="C55" s="354"/>
      <c r="D55" s="354"/>
      <c r="E55" s="354"/>
    </row>
    <row r="56" spans="2:7" ht="16.5" customHeight="1" thickBot="1">
      <c r="B56" s="348" t="s">
        <v>113</v>
      </c>
      <c r="C56" s="355"/>
      <c r="D56" s="355"/>
      <c r="E56" s="355"/>
    </row>
    <row r="57" spans="2:7" ht="21.5" thickBot="1">
      <c r="B57" s="343" t="s">
        <v>42</v>
      </c>
      <c r="C57" s="344"/>
      <c r="D57" s="223" t="s">
        <v>119</v>
      </c>
      <c r="E57" s="224" t="s">
        <v>114</v>
      </c>
    </row>
    <row r="58" spans="2:7" ht="13">
      <c r="B58" s="14" t="s">
        <v>18</v>
      </c>
      <c r="C58" s="94" t="s">
        <v>43</v>
      </c>
      <c r="D58" s="225">
        <f>D64</f>
        <v>528187.04</v>
      </c>
      <c r="E58" s="226">
        <f>D58/E21</f>
        <v>1</v>
      </c>
    </row>
    <row r="59" spans="2:7" ht="25">
      <c r="B59" s="92" t="s">
        <v>4</v>
      </c>
      <c r="C59" s="9" t="s">
        <v>44</v>
      </c>
      <c r="D59" s="227">
        <v>0</v>
      </c>
      <c r="E59" s="228">
        <v>0</v>
      </c>
    </row>
    <row r="60" spans="2:7" ht="25">
      <c r="B60" s="78" t="s">
        <v>6</v>
      </c>
      <c r="C60" s="4" t="s">
        <v>45</v>
      </c>
      <c r="D60" s="229">
        <v>0</v>
      </c>
      <c r="E60" s="230">
        <v>0</v>
      </c>
    </row>
    <row r="61" spans="2:7">
      <c r="B61" s="78" t="s">
        <v>8</v>
      </c>
      <c r="C61" s="4" t="s">
        <v>46</v>
      </c>
      <c r="D61" s="229">
        <v>0</v>
      </c>
      <c r="E61" s="230">
        <v>0</v>
      </c>
    </row>
    <row r="62" spans="2:7">
      <c r="B62" s="78" t="s">
        <v>9</v>
      </c>
      <c r="C62" s="4" t="s">
        <v>47</v>
      </c>
      <c r="D62" s="229">
        <v>0</v>
      </c>
      <c r="E62" s="230">
        <v>0</v>
      </c>
    </row>
    <row r="63" spans="2:7">
      <c r="B63" s="78" t="s">
        <v>29</v>
      </c>
      <c r="C63" s="4" t="s">
        <v>48</v>
      </c>
      <c r="D63" s="229">
        <v>0</v>
      </c>
      <c r="E63" s="230">
        <v>0</v>
      </c>
    </row>
    <row r="64" spans="2:7">
      <c r="B64" s="92" t="s">
        <v>31</v>
      </c>
      <c r="C64" s="9" t="s">
        <v>49</v>
      </c>
      <c r="D64" s="227">
        <f>E21</f>
        <v>528187.04</v>
      </c>
      <c r="E64" s="228">
        <f>E58</f>
        <v>1</v>
      </c>
    </row>
    <row r="65" spans="2:5">
      <c r="B65" s="92" t="s">
        <v>33</v>
      </c>
      <c r="C65" s="9" t="s">
        <v>115</v>
      </c>
      <c r="D65" s="227">
        <v>0</v>
      </c>
      <c r="E65" s="228">
        <v>0</v>
      </c>
    </row>
    <row r="66" spans="2:5">
      <c r="B66" s="92" t="s">
        <v>50</v>
      </c>
      <c r="C66" s="9" t="s">
        <v>51</v>
      </c>
      <c r="D66" s="227">
        <v>0</v>
      </c>
      <c r="E66" s="228">
        <v>0</v>
      </c>
    </row>
    <row r="67" spans="2:5">
      <c r="B67" s="78" t="s">
        <v>52</v>
      </c>
      <c r="C67" s="4" t="s">
        <v>53</v>
      </c>
      <c r="D67" s="229">
        <v>0</v>
      </c>
      <c r="E67" s="230">
        <v>0</v>
      </c>
    </row>
    <row r="68" spans="2:5">
      <c r="B68" s="78" t="s">
        <v>54</v>
      </c>
      <c r="C68" s="4" t="s">
        <v>55</v>
      </c>
      <c r="D68" s="229">
        <v>0</v>
      </c>
      <c r="E68" s="230">
        <v>0</v>
      </c>
    </row>
    <row r="69" spans="2:5">
      <c r="B69" s="78" t="s">
        <v>56</v>
      </c>
      <c r="C69" s="4" t="s">
        <v>57</v>
      </c>
      <c r="D69" s="292">
        <v>0</v>
      </c>
      <c r="E69" s="230">
        <v>0</v>
      </c>
    </row>
    <row r="70" spans="2:5">
      <c r="B70" s="96" t="s">
        <v>58</v>
      </c>
      <c r="C70" s="88" t="s">
        <v>59</v>
      </c>
      <c r="D70" s="232">
        <v>0</v>
      </c>
      <c r="E70" s="233">
        <v>0</v>
      </c>
    </row>
    <row r="71" spans="2:5" ht="13">
      <c r="B71" s="97" t="s">
        <v>23</v>
      </c>
      <c r="C71" s="8" t="s">
        <v>61</v>
      </c>
      <c r="D71" s="234">
        <v>0</v>
      </c>
      <c r="E71" s="235">
        <v>0</v>
      </c>
    </row>
    <row r="72" spans="2:5" ht="13">
      <c r="B72" s="98" t="s">
        <v>60</v>
      </c>
      <c r="C72" s="90" t="s">
        <v>63</v>
      </c>
      <c r="D72" s="236">
        <f>E14</f>
        <v>0</v>
      </c>
      <c r="E72" s="237">
        <v>0</v>
      </c>
    </row>
    <row r="73" spans="2:5" ht="13">
      <c r="B73" s="99" t="s">
        <v>62</v>
      </c>
      <c r="C73" s="17" t="s">
        <v>65</v>
      </c>
      <c r="D73" s="238">
        <v>0</v>
      </c>
      <c r="E73" s="239">
        <v>0</v>
      </c>
    </row>
    <row r="74" spans="2:5" ht="13">
      <c r="B74" s="97" t="s">
        <v>64</v>
      </c>
      <c r="C74" s="8" t="s">
        <v>66</v>
      </c>
      <c r="D74" s="234">
        <f>D58</f>
        <v>528187.04</v>
      </c>
      <c r="E74" s="235">
        <f>E58+E72-E73</f>
        <v>1</v>
      </c>
    </row>
    <row r="75" spans="2:5">
      <c r="B75" s="78" t="s">
        <v>4</v>
      </c>
      <c r="C75" s="4" t="s">
        <v>67</v>
      </c>
      <c r="D75" s="229">
        <v>0</v>
      </c>
      <c r="E75" s="230">
        <v>0</v>
      </c>
    </row>
    <row r="76" spans="2:5">
      <c r="B76" s="78" t="s">
        <v>6</v>
      </c>
      <c r="C76" s="4" t="s">
        <v>116</v>
      </c>
      <c r="D76" s="229">
        <f>D74</f>
        <v>528187.04</v>
      </c>
      <c r="E76" s="230">
        <f>E74</f>
        <v>1</v>
      </c>
    </row>
    <row r="77" spans="2:5" ht="13" thickBot="1">
      <c r="B77" s="79" t="s">
        <v>8</v>
      </c>
      <c r="C77" s="13" t="s">
        <v>117</v>
      </c>
      <c r="D77" s="240">
        <v>0</v>
      </c>
      <c r="E77" s="241">
        <v>0</v>
      </c>
    </row>
    <row r="78" spans="2:5">
      <c r="B78" s="1"/>
      <c r="C78" s="1"/>
      <c r="D78" s="180"/>
      <c r="E78" s="180"/>
    </row>
    <row r="79" spans="2:5">
      <c r="B79" s="1"/>
      <c r="C79" s="1"/>
      <c r="D79" s="180"/>
      <c r="E79" s="180"/>
    </row>
    <row r="80" spans="2:5">
      <c r="B80" s="1"/>
      <c r="C80" s="1"/>
      <c r="D80" s="180"/>
      <c r="E80" s="180"/>
    </row>
    <row r="81" spans="2:5">
      <c r="B81" s="1"/>
      <c r="C81" s="1"/>
      <c r="D81" s="180"/>
      <c r="E81" s="180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  <headerFooter>
    <oddHeader>&amp;C&amp;"Calibri"&amp;10&amp;K000000Confidential&amp;1#</oddHead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Arkusz56"/>
  <dimension ref="A1:L81"/>
  <sheetViews>
    <sheetView zoomScale="70" zoomScaleNormal="70" workbookViewId="0">
      <selection activeCell="H17" sqref="H17"/>
    </sheetView>
  </sheetViews>
  <sheetFormatPr defaultRowHeight="12.5"/>
  <cols>
    <col min="1" max="1" width="9.1796875" style="18"/>
    <col min="2" max="2" width="5.26953125" style="18" bestFit="1" customWidth="1"/>
    <col min="3" max="3" width="75.453125" style="18" customWidth="1"/>
    <col min="4" max="5" width="17.81640625" style="107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1" max="11" width="10.54296875" customWidth="1"/>
    <col min="12" max="12" width="12.453125" bestFit="1" customWidth="1"/>
  </cols>
  <sheetData>
    <row r="1" spans="2:12">
      <c r="B1" s="1"/>
      <c r="C1" s="1"/>
      <c r="D1" s="180"/>
      <c r="E1" s="180"/>
    </row>
    <row r="2" spans="2:12" ht="15.5">
      <c r="B2" s="345" t="s">
        <v>0</v>
      </c>
      <c r="C2" s="345"/>
      <c r="D2" s="345"/>
      <c r="E2" s="345"/>
      <c r="L2" s="59"/>
    </row>
    <row r="3" spans="2:12" ht="15.5">
      <c r="B3" s="345" t="s">
        <v>205</v>
      </c>
      <c r="C3" s="345"/>
      <c r="D3" s="345"/>
      <c r="E3" s="345"/>
    </row>
    <row r="4" spans="2:12" ht="14">
      <c r="B4" s="65"/>
      <c r="C4" s="65"/>
      <c r="D4" s="181"/>
      <c r="E4" s="181"/>
    </row>
    <row r="5" spans="2:12" ht="21" customHeight="1">
      <c r="B5" s="346" t="s">
        <v>1</v>
      </c>
      <c r="C5" s="346"/>
      <c r="D5" s="346"/>
      <c r="E5" s="346"/>
    </row>
    <row r="6" spans="2:12" ht="14">
      <c r="B6" s="347" t="s">
        <v>150</v>
      </c>
      <c r="C6" s="347"/>
      <c r="D6" s="347"/>
      <c r="E6" s="347"/>
    </row>
    <row r="7" spans="2:12" ht="14">
      <c r="B7" s="67"/>
      <c r="C7" s="67"/>
      <c r="D7" s="182"/>
      <c r="E7" s="182"/>
    </row>
    <row r="8" spans="2:12" ht="13.5">
      <c r="B8" s="349" t="s">
        <v>18</v>
      </c>
      <c r="C8" s="354"/>
      <c r="D8" s="354"/>
      <c r="E8" s="354"/>
    </row>
    <row r="9" spans="2:12" ht="16" thickBot="1">
      <c r="B9" s="348" t="s">
        <v>100</v>
      </c>
      <c r="C9" s="348"/>
      <c r="D9" s="348"/>
      <c r="E9" s="348"/>
    </row>
    <row r="10" spans="2:12" ht="13.5" thickBot="1">
      <c r="B10" s="66"/>
      <c r="C10" s="61" t="s">
        <v>2</v>
      </c>
      <c r="D10" s="282" t="s">
        <v>199</v>
      </c>
      <c r="E10" s="282" t="s">
        <v>206</v>
      </c>
    </row>
    <row r="11" spans="2:12" ht="13">
      <c r="B11" s="68" t="s">
        <v>3</v>
      </c>
      <c r="C11" s="95" t="s">
        <v>106</v>
      </c>
      <c r="D11" s="242">
        <v>1127316.74</v>
      </c>
      <c r="E11" s="243">
        <v>1303455</v>
      </c>
    </row>
    <row r="12" spans="2:12">
      <c r="B12" s="108" t="s">
        <v>4</v>
      </c>
      <c r="C12" s="149" t="s">
        <v>5</v>
      </c>
      <c r="D12" s="244">
        <v>1127316.74</v>
      </c>
      <c r="E12" s="245">
        <v>1303455</v>
      </c>
    </row>
    <row r="13" spans="2:12">
      <c r="B13" s="108" t="s">
        <v>6</v>
      </c>
      <c r="C13" s="110" t="s">
        <v>7</v>
      </c>
      <c r="D13" s="244">
        <v>0</v>
      </c>
      <c r="E13" s="306">
        <v>0</v>
      </c>
    </row>
    <row r="14" spans="2:12">
      <c r="B14" s="108" t="s">
        <v>8</v>
      </c>
      <c r="C14" s="110" t="s">
        <v>10</v>
      </c>
      <c r="D14" s="244">
        <v>0</v>
      </c>
      <c r="E14" s="306">
        <v>0</v>
      </c>
      <c r="G14" s="54"/>
    </row>
    <row r="15" spans="2:12">
      <c r="B15" s="108" t="s">
        <v>103</v>
      </c>
      <c r="C15" s="110" t="s">
        <v>11</v>
      </c>
      <c r="D15" s="244">
        <v>0</v>
      </c>
      <c r="E15" s="306">
        <v>0</v>
      </c>
    </row>
    <row r="16" spans="2:12">
      <c r="B16" s="111" t="s">
        <v>104</v>
      </c>
      <c r="C16" s="112" t="s">
        <v>12</v>
      </c>
      <c r="D16" s="246">
        <v>0</v>
      </c>
      <c r="E16" s="307">
        <v>0</v>
      </c>
    </row>
    <row r="17" spans="2:11" ht="13">
      <c r="B17" s="6" t="s">
        <v>13</v>
      </c>
      <c r="C17" s="8" t="s">
        <v>65</v>
      </c>
      <c r="D17" s="248">
        <v>0</v>
      </c>
      <c r="E17" s="308">
        <v>0</v>
      </c>
    </row>
    <row r="18" spans="2:11">
      <c r="B18" s="108" t="s">
        <v>4</v>
      </c>
      <c r="C18" s="109" t="s">
        <v>11</v>
      </c>
      <c r="D18" s="246">
        <v>0</v>
      </c>
      <c r="E18" s="307">
        <v>0</v>
      </c>
    </row>
    <row r="19" spans="2:11" ht="15" customHeight="1">
      <c r="B19" s="108" t="s">
        <v>6</v>
      </c>
      <c r="C19" s="110" t="s">
        <v>105</v>
      </c>
      <c r="D19" s="244">
        <v>0</v>
      </c>
      <c r="E19" s="306">
        <v>0</v>
      </c>
    </row>
    <row r="20" spans="2:11" ht="13" thickBot="1">
      <c r="B20" s="113" t="s">
        <v>8</v>
      </c>
      <c r="C20" s="114" t="s">
        <v>14</v>
      </c>
      <c r="D20" s="250">
        <v>0</v>
      </c>
      <c r="E20" s="309">
        <v>0</v>
      </c>
    </row>
    <row r="21" spans="2:11" ht="13.5" thickBot="1">
      <c r="B21" s="356" t="s">
        <v>107</v>
      </c>
      <c r="C21" s="357"/>
      <c r="D21" s="252">
        <v>1127316.74</v>
      </c>
      <c r="E21" s="211">
        <v>1303455</v>
      </c>
      <c r="F21" s="62"/>
      <c r="G21" s="62"/>
      <c r="H21" s="103"/>
      <c r="J21" s="137"/>
      <c r="K21" s="103"/>
    </row>
    <row r="22" spans="2:11">
      <c r="B22" s="2"/>
      <c r="C22" s="5"/>
      <c r="D22" s="197"/>
      <c r="E22" s="197"/>
      <c r="G22" s="59"/>
    </row>
    <row r="23" spans="2:11" ht="13.5">
      <c r="B23" s="349" t="s">
        <v>101</v>
      </c>
      <c r="C23" s="358"/>
      <c r="D23" s="358"/>
      <c r="E23" s="358"/>
      <c r="G23" s="59"/>
    </row>
    <row r="24" spans="2:11" ht="15.75" customHeight="1" thickBot="1">
      <c r="B24" s="348" t="s">
        <v>102</v>
      </c>
      <c r="C24" s="359"/>
      <c r="D24" s="359"/>
      <c r="E24" s="359"/>
    </row>
    <row r="25" spans="2:11" ht="13.5" thickBot="1">
      <c r="B25" s="66"/>
      <c r="C25" s="115" t="s">
        <v>2</v>
      </c>
      <c r="D25" s="282" t="s">
        <v>199</v>
      </c>
      <c r="E25" s="282" t="s">
        <v>206</v>
      </c>
    </row>
    <row r="26" spans="2:11" ht="13">
      <c r="B26" s="72" t="s">
        <v>15</v>
      </c>
      <c r="C26" s="73" t="s">
        <v>16</v>
      </c>
      <c r="D26" s="271">
        <v>1467619.25</v>
      </c>
      <c r="E26" s="272">
        <v>1127316.74</v>
      </c>
      <c r="G26" s="60"/>
    </row>
    <row r="27" spans="2:11" ht="13">
      <c r="B27" s="6" t="s">
        <v>17</v>
      </c>
      <c r="C27" s="7" t="s">
        <v>108</v>
      </c>
      <c r="D27" s="273">
        <v>-765763.03</v>
      </c>
      <c r="E27" s="310">
        <v>-93830.62000000001</v>
      </c>
      <c r="F27" s="59"/>
      <c r="G27" s="60"/>
      <c r="H27" s="147"/>
      <c r="I27" s="59"/>
      <c r="J27" s="60"/>
    </row>
    <row r="28" spans="2:11" ht="13">
      <c r="B28" s="6" t="s">
        <v>18</v>
      </c>
      <c r="C28" s="7" t="s">
        <v>19</v>
      </c>
      <c r="D28" s="273">
        <v>0.03</v>
      </c>
      <c r="E28" s="311">
        <v>0</v>
      </c>
      <c r="F28" s="59"/>
      <c r="G28" s="59"/>
      <c r="H28" s="147"/>
      <c r="I28" s="59"/>
      <c r="J28" s="60"/>
    </row>
    <row r="29" spans="2:11" ht="13">
      <c r="B29" s="116" t="s">
        <v>4</v>
      </c>
      <c r="C29" s="109" t="s">
        <v>20</v>
      </c>
      <c r="D29" s="275">
        <v>0</v>
      </c>
      <c r="E29" s="312">
        <v>0</v>
      </c>
      <c r="F29" s="59"/>
      <c r="G29" s="59"/>
      <c r="H29" s="147"/>
      <c r="I29" s="59"/>
      <c r="J29" s="60"/>
    </row>
    <row r="30" spans="2:11" ht="13">
      <c r="B30" s="116" t="s">
        <v>6</v>
      </c>
      <c r="C30" s="109" t="s">
        <v>21</v>
      </c>
      <c r="D30" s="275">
        <v>0</v>
      </c>
      <c r="E30" s="312">
        <v>0</v>
      </c>
      <c r="F30" s="59"/>
      <c r="G30" s="59"/>
      <c r="H30" s="147"/>
      <c r="I30" s="59"/>
      <c r="J30" s="60"/>
    </row>
    <row r="31" spans="2:11" ht="13">
      <c r="B31" s="116" t="s">
        <v>8</v>
      </c>
      <c r="C31" s="109" t="s">
        <v>22</v>
      </c>
      <c r="D31" s="275">
        <v>0.03</v>
      </c>
      <c r="E31" s="312">
        <v>0</v>
      </c>
      <c r="F31" s="59"/>
      <c r="G31" s="59"/>
      <c r="H31" s="147"/>
      <c r="I31" s="59"/>
      <c r="J31" s="60"/>
    </row>
    <row r="32" spans="2:11" ht="13">
      <c r="B32" s="70" t="s">
        <v>23</v>
      </c>
      <c r="C32" s="8" t="s">
        <v>24</v>
      </c>
      <c r="D32" s="273">
        <v>765763.06</v>
      </c>
      <c r="E32" s="311">
        <v>93830.62000000001</v>
      </c>
      <c r="F32" s="59"/>
      <c r="G32" s="60"/>
      <c r="H32" s="147"/>
      <c r="I32" s="59"/>
      <c r="J32" s="60"/>
    </row>
    <row r="33" spans="2:10" ht="13">
      <c r="B33" s="116" t="s">
        <v>4</v>
      </c>
      <c r="C33" s="149" t="s">
        <v>25</v>
      </c>
      <c r="D33" s="275">
        <v>668003.29</v>
      </c>
      <c r="E33" s="312">
        <v>62163.360000000001</v>
      </c>
      <c r="F33" s="59"/>
      <c r="G33" s="59"/>
      <c r="H33" s="147"/>
      <c r="I33" s="59"/>
      <c r="J33" s="60"/>
    </row>
    <row r="34" spans="2:10" ht="13">
      <c r="B34" s="116" t="s">
        <v>6</v>
      </c>
      <c r="C34" s="109" t="s">
        <v>26</v>
      </c>
      <c r="D34" s="275">
        <v>4100.78</v>
      </c>
      <c r="E34" s="312">
        <v>7587.18</v>
      </c>
      <c r="F34" s="59"/>
      <c r="G34" s="59"/>
      <c r="H34" s="147"/>
      <c r="I34" s="59"/>
      <c r="J34" s="60"/>
    </row>
    <row r="35" spans="2:10" ht="13">
      <c r="B35" s="116" t="s">
        <v>8</v>
      </c>
      <c r="C35" s="109" t="s">
        <v>27</v>
      </c>
      <c r="D35" s="275">
        <v>4137.42</v>
      </c>
      <c r="E35" s="312">
        <v>3448.47</v>
      </c>
      <c r="F35" s="59"/>
      <c r="G35" s="59"/>
      <c r="H35" s="147"/>
      <c r="I35" s="59"/>
      <c r="J35" s="60"/>
    </row>
    <row r="36" spans="2:10" ht="13">
      <c r="B36" s="116" t="s">
        <v>9</v>
      </c>
      <c r="C36" s="109" t="s">
        <v>28</v>
      </c>
      <c r="D36" s="275">
        <v>0</v>
      </c>
      <c r="E36" s="312">
        <v>0</v>
      </c>
      <c r="F36" s="59"/>
      <c r="G36" s="59"/>
      <c r="H36" s="147"/>
      <c r="I36" s="59"/>
      <c r="J36" s="60"/>
    </row>
    <row r="37" spans="2:10" ht="25.5">
      <c r="B37" s="116" t="s">
        <v>29</v>
      </c>
      <c r="C37" s="109" t="s">
        <v>30</v>
      </c>
      <c r="D37" s="275">
        <v>20490.11</v>
      </c>
      <c r="E37" s="312">
        <v>20631.560000000001</v>
      </c>
      <c r="F37" s="59"/>
      <c r="G37" s="59"/>
      <c r="H37" s="147"/>
      <c r="I37" s="59"/>
      <c r="J37" s="60"/>
    </row>
    <row r="38" spans="2:10" ht="13">
      <c r="B38" s="116" t="s">
        <v>31</v>
      </c>
      <c r="C38" s="109" t="s">
        <v>32</v>
      </c>
      <c r="D38" s="275">
        <v>0</v>
      </c>
      <c r="E38" s="312">
        <v>0</v>
      </c>
      <c r="F38" s="59"/>
      <c r="G38" s="59"/>
      <c r="H38" s="147"/>
      <c r="I38" s="59"/>
      <c r="J38" s="60"/>
    </row>
    <row r="39" spans="2:10" ht="13">
      <c r="B39" s="117" t="s">
        <v>33</v>
      </c>
      <c r="C39" s="118" t="s">
        <v>34</v>
      </c>
      <c r="D39" s="277">
        <v>69031.460000000006</v>
      </c>
      <c r="E39" s="313">
        <v>0.05</v>
      </c>
      <c r="F39" s="59"/>
      <c r="G39" s="59"/>
      <c r="H39" s="147"/>
      <c r="I39" s="59"/>
      <c r="J39" s="60"/>
    </row>
    <row r="40" spans="2:10" ht="13.5" thickBot="1">
      <c r="B40" s="74" t="s">
        <v>35</v>
      </c>
      <c r="C40" s="75" t="s">
        <v>36</v>
      </c>
      <c r="D40" s="278">
        <v>425460.52</v>
      </c>
      <c r="E40" s="279">
        <v>269968.88</v>
      </c>
      <c r="G40" s="60"/>
      <c r="H40" s="143"/>
    </row>
    <row r="41" spans="2:10" ht="13.5" thickBot="1">
      <c r="B41" s="76" t="s">
        <v>37</v>
      </c>
      <c r="C41" s="77" t="s">
        <v>38</v>
      </c>
      <c r="D41" s="280">
        <v>1127316.74</v>
      </c>
      <c r="E41" s="196">
        <v>1303455</v>
      </c>
      <c r="F41" s="62"/>
      <c r="G41" s="60"/>
    </row>
    <row r="42" spans="2:10" ht="13">
      <c r="B42" s="71"/>
      <c r="C42" s="71"/>
      <c r="D42" s="105"/>
      <c r="E42" s="105"/>
      <c r="F42" s="62"/>
      <c r="G42" s="54"/>
    </row>
    <row r="43" spans="2:10" ht="13.5">
      <c r="B43" s="349" t="s">
        <v>60</v>
      </c>
      <c r="C43" s="350"/>
      <c r="D43" s="350"/>
      <c r="E43" s="350"/>
      <c r="G43" s="59"/>
    </row>
    <row r="44" spans="2:10" ht="18" customHeight="1" thickBot="1">
      <c r="B44" s="348" t="s">
        <v>118</v>
      </c>
      <c r="C44" s="351"/>
      <c r="D44" s="351"/>
      <c r="E44" s="351"/>
      <c r="G44" s="59"/>
    </row>
    <row r="45" spans="2:10" ht="13.5" thickBot="1">
      <c r="B45" s="66"/>
      <c r="C45" s="19" t="s">
        <v>39</v>
      </c>
      <c r="D45" s="282" t="s">
        <v>199</v>
      </c>
      <c r="E45" s="282" t="s">
        <v>206</v>
      </c>
      <c r="G45" s="59"/>
    </row>
    <row r="46" spans="2:10" ht="13">
      <c r="B46" s="10" t="s">
        <v>18</v>
      </c>
      <c r="C46" s="20" t="s">
        <v>109</v>
      </c>
      <c r="D46" s="212"/>
      <c r="E46" s="213"/>
      <c r="G46" s="59"/>
    </row>
    <row r="47" spans="2:10">
      <c r="B47" s="119" t="s">
        <v>4</v>
      </c>
      <c r="C47" s="109" t="s">
        <v>40</v>
      </c>
      <c r="D47" s="214">
        <v>44072.65</v>
      </c>
      <c r="E47" s="216">
        <v>24448.421999999999</v>
      </c>
      <c r="G47" s="59"/>
    </row>
    <row r="48" spans="2:10">
      <c r="B48" s="120" t="s">
        <v>6</v>
      </c>
      <c r="C48" s="118" t="s">
        <v>41</v>
      </c>
      <c r="D48" s="214">
        <v>24448.421999999999</v>
      </c>
      <c r="E48" s="324">
        <v>22815.596000000001</v>
      </c>
      <c r="G48" s="59"/>
      <c r="H48" s="107"/>
    </row>
    <row r="49" spans="2:7" ht="13">
      <c r="B49" s="91" t="s">
        <v>23</v>
      </c>
      <c r="C49" s="93" t="s">
        <v>110</v>
      </c>
      <c r="D49" s="217"/>
      <c r="E49" s="325"/>
    </row>
    <row r="50" spans="2:7">
      <c r="B50" s="119" t="s">
        <v>4</v>
      </c>
      <c r="C50" s="109" t="s">
        <v>40</v>
      </c>
      <c r="D50" s="214">
        <v>33.299999999999997</v>
      </c>
      <c r="E50" s="325">
        <v>46.11</v>
      </c>
      <c r="G50" s="107"/>
    </row>
    <row r="51" spans="2:7">
      <c r="B51" s="119" t="s">
        <v>6</v>
      </c>
      <c r="C51" s="109" t="s">
        <v>111</v>
      </c>
      <c r="D51" s="214">
        <v>32.58</v>
      </c>
      <c r="E51" s="325">
        <v>44.480000000000004</v>
      </c>
      <c r="G51" s="107"/>
    </row>
    <row r="52" spans="2:7">
      <c r="B52" s="119" t="s">
        <v>8</v>
      </c>
      <c r="C52" s="109" t="s">
        <v>112</v>
      </c>
      <c r="D52" s="214">
        <v>46.34</v>
      </c>
      <c r="E52" s="325">
        <v>60.53</v>
      </c>
    </row>
    <row r="53" spans="2:7" ht="13.5" customHeight="1" thickBot="1">
      <c r="B53" s="121" t="s">
        <v>9</v>
      </c>
      <c r="C53" s="122" t="s">
        <v>41</v>
      </c>
      <c r="D53" s="220">
        <v>46.11</v>
      </c>
      <c r="E53" s="315">
        <v>57.13</v>
      </c>
    </row>
    <row r="54" spans="2:7">
      <c r="B54" s="85"/>
      <c r="C54" s="86"/>
      <c r="D54" s="222"/>
      <c r="E54" s="222"/>
    </row>
    <row r="55" spans="2:7" ht="13.5">
      <c r="B55" s="349" t="s">
        <v>62</v>
      </c>
      <c r="C55" s="354"/>
      <c r="D55" s="354"/>
      <c r="E55" s="354"/>
    </row>
    <row r="56" spans="2:7" ht="16.5" customHeight="1" thickBot="1">
      <c r="B56" s="348" t="s">
        <v>113</v>
      </c>
      <c r="C56" s="355"/>
      <c r="D56" s="355"/>
      <c r="E56" s="355"/>
    </row>
    <row r="57" spans="2:7" ht="21.5" thickBot="1">
      <c r="B57" s="343" t="s">
        <v>42</v>
      </c>
      <c r="C57" s="344"/>
      <c r="D57" s="223" t="s">
        <v>119</v>
      </c>
      <c r="E57" s="224" t="s">
        <v>114</v>
      </c>
    </row>
    <row r="58" spans="2:7" ht="13">
      <c r="B58" s="14" t="s">
        <v>18</v>
      </c>
      <c r="C58" s="94" t="s">
        <v>43</v>
      </c>
      <c r="D58" s="225">
        <f>D64</f>
        <v>1303455</v>
      </c>
      <c r="E58" s="226">
        <f>D58/E21</f>
        <v>1</v>
      </c>
    </row>
    <row r="59" spans="2:7" ht="25">
      <c r="B59" s="92" t="s">
        <v>4</v>
      </c>
      <c r="C59" s="9" t="s">
        <v>44</v>
      </c>
      <c r="D59" s="227">
        <v>0</v>
      </c>
      <c r="E59" s="228">
        <v>0</v>
      </c>
    </row>
    <row r="60" spans="2:7" ht="25">
      <c r="B60" s="78" t="s">
        <v>6</v>
      </c>
      <c r="C60" s="4" t="s">
        <v>45</v>
      </c>
      <c r="D60" s="229">
        <v>0</v>
      </c>
      <c r="E60" s="230">
        <v>0</v>
      </c>
    </row>
    <row r="61" spans="2:7">
      <c r="B61" s="78" t="s">
        <v>8</v>
      </c>
      <c r="C61" s="4" t="s">
        <v>46</v>
      </c>
      <c r="D61" s="229">
        <v>0</v>
      </c>
      <c r="E61" s="230">
        <v>0</v>
      </c>
    </row>
    <row r="62" spans="2:7">
      <c r="B62" s="78" t="s">
        <v>9</v>
      </c>
      <c r="C62" s="4" t="s">
        <v>47</v>
      </c>
      <c r="D62" s="229">
        <v>0</v>
      </c>
      <c r="E62" s="230">
        <v>0</v>
      </c>
    </row>
    <row r="63" spans="2:7">
      <c r="B63" s="78" t="s">
        <v>29</v>
      </c>
      <c r="C63" s="4" t="s">
        <v>48</v>
      </c>
      <c r="D63" s="229">
        <v>0</v>
      </c>
      <c r="E63" s="230">
        <v>0</v>
      </c>
    </row>
    <row r="64" spans="2:7">
      <c r="B64" s="92" t="s">
        <v>31</v>
      </c>
      <c r="C64" s="9" t="s">
        <v>49</v>
      </c>
      <c r="D64" s="227">
        <f>E21</f>
        <v>1303455</v>
      </c>
      <c r="E64" s="228">
        <f>E58</f>
        <v>1</v>
      </c>
    </row>
    <row r="65" spans="2:5">
      <c r="B65" s="92" t="s">
        <v>33</v>
      </c>
      <c r="C65" s="9" t="s">
        <v>115</v>
      </c>
      <c r="D65" s="227">
        <v>0</v>
      </c>
      <c r="E65" s="228">
        <v>0</v>
      </c>
    </row>
    <row r="66" spans="2:5">
      <c r="B66" s="92" t="s">
        <v>50</v>
      </c>
      <c r="C66" s="9" t="s">
        <v>51</v>
      </c>
      <c r="D66" s="227">
        <v>0</v>
      </c>
      <c r="E66" s="228">
        <v>0</v>
      </c>
    </row>
    <row r="67" spans="2:5">
      <c r="B67" s="78" t="s">
        <v>52</v>
      </c>
      <c r="C67" s="4" t="s">
        <v>53</v>
      </c>
      <c r="D67" s="229">
        <v>0</v>
      </c>
      <c r="E67" s="230">
        <v>0</v>
      </c>
    </row>
    <row r="68" spans="2:5">
      <c r="B68" s="78" t="s">
        <v>54</v>
      </c>
      <c r="C68" s="4" t="s">
        <v>55</v>
      </c>
      <c r="D68" s="229">
        <v>0</v>
      </c>
      <c r="E68" s="230">
        <v>0</v>
      </c>
    </row>
    <row r="69" spans="2:5">
      <c r="B69" s="78" t="s">
        <v>56</v>
      </c>
      <c r="C69" s="4" t="s">
        <v>57</v>
      </c>
      <c r="D69" s="292">
        <v>0</v>
      </c>
      <c r="E69" s="230">
        <v>0</v>
      </c>
    </row>
    <row r="70" spans="2:5">
      <c r="B70" s="96" t="s">
        <v>58</v>
      </c>
      <c r="C70" s="88" t="s">
        <v>59</v>
      </c>
      <c r="D70" s="232">
        <v>0</v>
      </c>
      <c r="E70" s="233">
        <v>0</v>
      </c>
    </row>
    <row r="71" spans="2:5" ht="13">
      <c r="B71" s="97" t="s">
        <v>23</v>
      </c>
      <c r="C71" s="8" t="s">
        <v>61</v>
      </c>
      <c r="D71" s="234">
        <v>0</v>
      </c>
      <c r="E71" s="235">
        <v>0</v>
      </c>
    </row>
    <row r="72" spans="2:5" ht="13">
      <c r="B72" s="98" t="s">
        <v>60</v>
      </c>
      <c r="C72" s="90" t="s">
        <v>63</v>
      </c>
      <c r="D72" s="236">
        <f>E14</f>
        <v>0</v>
      </c>
      <c r="E72" s="237">
        <v>0</v>
      </c>
    </row>
    <row r="73" spans="2:5" ht="13">
      <c r="B73" s="99" t="s">
        <v>62</v>
      </c>
      <c r="C73" s="17" t="s">
        <v>65</v>
      </c>
      <c r="D73" s="238">
        <v>0</v>
      </c>
      <c r="E73" s="239">
        <v>0</v>
      </c>
    </row>
    <row r="74" spans="2:5" ht="13">
      <c r="B74" s="97" t="s">
        <v>64</v>
      </c>
      <c r="C74" s="8" t="s">
        <v>66</v>
      </c>
      <c r="D74" s="234">
        <f>D58</f>
        <v>1303455</v>
      </c>
      <c r="E74" s="235">
        <f>E58+E72-E73</f>
        <v>1</v>
      </c>
    </row>
    <row r="75" spans="2:5">
      <c r="B75" s="78" t="s">
        <v>4</v>
      </c>
      <c r="C75" s="4" t="s">
        <v>67</v>
      </c>
      <c r="D75" s="229">
        <v>0</v>
      </c>
      <c r="E75" s="230">
        <v>0</v>
      </c>
    </row>
    <row r="76" spans="2:5">
      <c r="B76" s="78" t="s">
        <v>6</v>
      </c>
      <c r="C76" s="4" t="s">
        <v>116</v>
      </c>
      <c r="D76" s="229">
        <f>D74</f>
        <v>1303455</v>
      </c>
      <c r="E76" s="230">
        <f>E74</f>
        <v>1</v>
      </c>
    </row>
    <row r="77" spans="2:5" ht="13" thickBot="1">
      <c r="B77" s="79" t="s">
        <v>8</v>
      </c>
      <c r="C77" s="13" t="s">
        <v>117</v>
      </c>
      <c r="D77" s="240">
        <v>0</v>
      </c>
      <c r="E77" s="241">
        <v>0</v>
      </c>
    </row>
    <row r="78" spans="2:5">
      <c r="B78" s="1"/>
      <c r="C78" s="1"/>
      <c r="D78" s="180"/>
      <c r="E78" s="180"/>
    </row>
    <row r="79" spans="2:5">
      <c r="B79" s="1"/>
      <c r="C79" s="1"/>
      <c r="D79" s="180"/>
      <c r="E79" s="180"/>
    </row>
    <row r="80" spans="2:5">
      <c r="B80" s="1"/>
      <c r="C80" s="1"/>
      <c r="D80" s="180"/>
      <c r="E80" s="180"/>
    </row>
    <row r="81" spans="2:5">
      <c r="B81" s="1"/>
      <c r="C81" s="1"/>
      <c r="D81" s="180"/>
      <c r="E81" s="180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  <headerFooter>
    <oddHeader>&amp;C&amp;"Calibri"&amp;10&amp;K000000Confidential&amp;1#</oddHead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Arkusz60">
    <pageSetUpPr fitToPage="1"/>
  </sheetPr>
  <dimension ref="A1:L81"/>
  <sheetViews>
    <sheetView zoomScale="80" zoomScaleNormal="80" workbookViewId="0">
      <selection activeCell="G12" sqref="G12"/>
    </sheetView>
  </sheetViews>
  <sheetFormatPr defaultRowHeight="12.5"/>
  <cols>
    <col min="1" max="1" width="9.1796875" style="18"/>
    <col min="2" max="2" width="5.26953125" style="18" bestFit="1" customWidth="1"/>
    <col min="3" max="3" width="75.453125" style="18" customWidth="1"/>
    <col min="4" max="5" width="17.81640625" style="107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1" max="11" width="10.453125" customWidth="1"/>
    <col min="12" max="12" width="12.453125" bestFit="1" customWidth="1"/>
  </cols>
  <sheetData>
    <row r="1" spans="2:12">
      <c r="B1" s="1"/>
      <c r="C1" s="1"/>
      <c r="D1" s="180"/>
      <c r="E1" s="180"/>
    </row>
    <row r="2" spans="2:12" ht="15.5">
      <c r="B2" s="345" t="s">
        <v>0</v>
      </c>
      <c r="C2" s="345"/>
      <c r="D2" s="345"/>
      <c r="E2" s="345"/>
      <c r="L2" s="59"/>
    </row>
    <row r="3" spans="2:12" ht="15.5">
      <c r="B3" s="345" t="s">
        <v>205</v>
      </c>
      <c r="C3" s="345"/>
      <c r="D3" s="345"/>
      <c r="E3" s="345"/>
    </row>
    <row r="4" spans="2:12" ht="14">
      <c r="B4" s="65"/>
      <c r="C4" s="65"/>
      <c r="D4" s="181"/>
      <c r="E4" s="181"/>
    </row>
    <row r="5" spans="2:12" ht="21" customHeight="1">
      <c r="B5" s="346" t="s">
        <v>1</v>
      </c>
      <c r="C5" s="346"/>
      <c r="D5" s="346"/>
      <c r="E5" s="346"/>
    </row>
    <row r="6" spans="2:12" ht="14">
      <c r="B6" s="347" t="s">
        <v>184</v>
      </c>
      <c r="C6" s="347"/>
      <c r="D6" s="347"/>
      <c r="E6" s="347"/>
    </row>
    <row r="7" spans="2:12" ht="14">
      <c r="B7" s="67"/>
      <c r="C7" s="67"/>
      <c r="D7" s="182"/>
      <c r="E7" s="182"/>
    </row>
    <row r="8" spans="2:12" ht="13.5">
      <c r="B8" s="349" t="s">
        <v>18</v>
      </c>
      <c r="C8" s="354"/>
      <c r="D8" s="354"/>
      <c r="E8" s="354"/>
    </row>
    <row r="9" spans="2:12" ht="16" thickBot="1">
      <c r="B9" s="348" t="s">
        <v>100</v>
      </c>
      <c r="C9" s="348"/>
      <c r="D9" s="348"/>
      <c r="E9" s="348"/>
    </row>
    <row r="10" spans="2:12" ht="13.5" thickBot="1">
      <c r="B10" s="66"/>
      <c r="C10" s="61" t="s">
        <v>2</v>
      </c>
      <c r="D10" s="282" t="s">
        <v>199</v>
      </c>
      <c r="E10" s="282" t="s">
        <v>206</v>
      </c>
    </row>
    <row r="11" spans="2:12" ht="13">
      <c r="B11" s="68" t="s">
        <v>3</v>
      </c>
      <c r="C11" s="95" t="s">
        <v>106</v>
      </c>
      <c r="D11" s="242">
        <v>160906.73000000001</v>
      </c>
      <c r="E11" s="243">
        <v>141045.13</v>
      </c>
    </row>
    <row r="12" spans="2:12">
      <c r="B12" s="108" t="s">
        <v>4</v>
      </c>
      <c r="C12" s="109" t="s">
        <v>5</v>
      </c>
      <c r="D12" s="244">
        <v>160906.73000000001</v>
      </c>
      <c r="E12" s="245">
        <v>141045.13</v>
      </c>
    </row>
    <row r="13" spans="2:12">
      <c r="B13" s="108" t="s">
        <v>6</v>
      </c>
      <c r="C13" s="110" t="s">
        <v>7</v>
      </c>
      <c r="D13" s="244">
        <v>0</v>
      </c>
      <c r="E13" s="306">
        <v>0</v>
      </c>
    </row>
    <row r="14" spans="2:12">
      <c r="B14" s="108" t="s">
        <v>8</v>
      </c>
      <c r="C14" s="110" t="s">
        <v>10</v>
      </c>
      <c r="D14" s="244">
        <v>0</v>
      </c>
      <c r="E14" s="306">
        <v>0</v>
      </c>
      <c r="G14" s="54"/>
    </row>
    <row r="15" spans="2:12">
      <c r="B15" s="108" t="s">
        <v>103</v>
      </c>
      <c r="C15" s="110" t="s">
        <v>11</v>
      </c>
      <c r="D15" s="244">
        <v>0</v>
      </c>
      <c r="E15" s="306">
        <v>0</v>
      </c>
    </row>
    <row r="16" spans="2:12">
      <c r="B16" s="111" t="s">
        <v>104</v>
      </c>
      <c r="C16" s="112" t="s">
        <v>12</v>
      </c>
      <c r="D16" s="246">
        <v>0</v>
      </c>
      <c r="E16" s="307">
        <v>0</v>
      </c>
    </row>
    <row r="17" spans="2:11" ht="13">
      <c r="B17" s="6" t="s">
        <v>13</v>
      </c>
      <c r="C17" s="8" t="s">
        <v>65</v>
      </c>
      <c r="D17" s="248">
        <v>0</v>
      </c>
      <c r="E17" s="308">
        <v>0</v>
      </c>
    </row>
    <row r="18" spans="2:11">
      <c r="B18" s="108" t="s">
        <v>4</v>
      </c>
      <c r="C18" s="109" t="s">
        <v>11</v>
      </c>
      <c r="D18" s="246">
        <v>0</v>
      </c>
      <c r="E18" s="307">
        <v>0</v>
      </c>
    </row>
    <row r="19" spans="2:11" ht="15" customHeight="1">
      <c r="B19" s="108" t="s">
        <v>6</v>
      </c>
      <c r="C19" s="110" t="s">
        <v>105</v>
      </c>
      <c r="D19" s="244">
        <v>0</v>
      </c>
      <c r="E19" s="306">
        <v>0</v>
      </c>
    </row>
    <row r="20" spans="2:11" ht="13" thickBot="1">
      <c r="B20" s="113" t="s">
        <v>8</v>
      </c>
      <c r="C20" s="114" t="s">
        <v>14</v>
      </c>
      <c r="D20" s="250">
        <v>0</v>
      </c>
      <c r="E20" s="309">
        <v>0</v>
      </c>
    </row>
    <row r="21" spans="2:11" ht="13.5" thickBot="1">
      <c r="B21" s="356" t="s">
        <v>107</v>
      </c>
      <c r="C21" s="357"/>
      <c r="D21" s="252">
        <v>160906.73000000001</v>
      </c>
      <c r="E21" s="211">
        <v>141045.13</v>
      </c>
      <c r="F21" s="62"/>
      <c r="G21" s="62"/>
      <c r="H21" s="103"/>
      <c r="J21" s="137"/>
      <c r="K21" s="103"/>
    </row>
    <row r="22" spans="2:11">
      <c r="B22" s="2"/>
      <c r="C22" s="5"/>
      <c r="D22" s="197"/>
      <c r="E22" s="197"/>
      <c r="G22" s="59"/>
    </row>
    <row r="23" spans="2:11" ht="13.5">
      <c r="B23" s="349" t="s">
        <v>101</v>
      </c>
      <c r="C23" s="358"/>
      <c r="D23" s="358"/>
      <c r="E23" s="358"/>
      <c r="G23" s="59"/>
    </row>
    <row r="24" spans="2:11" ht="15.75" customHeight="1" thickBot="1">
      <c r="B24" s="348" t="s">
        <v>102</v>
      </c>
      <c r="C24" s="359"/>
      <c r="D24" s="359"/>
      <c r="E24" s="359"/>
    </row>
    <row r="25" spans="2:11" ht="13.5" thickBot="1">
      <c r="B25" s="66"/>
      <c r="C25" s="115" t="s">
        <v>2</v>
      </c>
      <c r="D25" s="282" t="s">
        <v>199</v>
      </c>
      <c r="E25" s="282" t="s">
        <v>206</v>
      </c>
    </row>
    <row r="26" spans="2:11" ht="13">
      <c r="B26" s="72" t="s">
        <v>15</v>
      </c>
      <c r="C26" s="73" t="s">
        <v>16</v>
      </c>
      <c r="D26" s="199">
        <v>94097.22</v>
      </c>
      <c r="E26" s="200">
        <v>160906.73000000001</v>
      </c>
      <c r="G26" s="60"/>
      <c r="H26" s="143"/>
    </row>
    <row r="27" spans="2:11" ht="13">
      <c r="B27" s="6" t="s">
        <v>17</v>
      </c>
      <c r="C27" s="7" t="s">
        <v>108</v>
      </c>
      <c r="D27" s="201">
        <v>23133.110000000004</v>
      </c>
      <c r="E27" s="202">
        <v>-28977.54</v>
      </c>
      <c r="F27" s="59"/>
      <c r="G27" s="60"/>
      <c r="H27" s="147"/>
      <c r="I27" s="59"/>
      <c r="J27" s="60"/>
    </row>
    <row r="28" spans="2:11" ht="13">
      <c r="B28" s="6" t="s">
        <v>18</v>
      </c>
      <c r="C28" s="7" t="s">
        <v>19</v>
      </c>
      <c r="D28" s="201">
        <v>36528.120000000003</v>
      </c>
      <c r="E28" s="203">
        <v>56888.63</v>
      </c>
      <c r="F28" s="59"/>
      <c r="G28" s="59"/>
      <c r="H28" s="147"/>
      <c r="I28" s="59"/>
      <c r="J28" s="60"/>
    </row>
    <row r="29" spans="2:11" ht="13">
      <c r="B29" s="116" t="s">
        <v>4</v>
      </c>
      <c r="C29" s="109" t="s">
        <v>20</v>
      </c>
      <c r="D29" s="204">
        <v>16040.53</v>
      </c>
      <c r="E29" s="205">
        <v>14351.92</v>
      </c>
      <c r="F29" s="59"/>
      <c r="G29" s="59"/>
      <c r="H29" s="147"/>
      <c r="I29" s="59"/>
      <c r="J29" s="60"/>
    </row>
    <row r="30" spans="2:11" ht="13">
      <c r="B30" s="116" t="s">
        <v>6</v>
      </c>
      <c r="C30" s="109" t="s">
        <v>21</v>
      </c>
      <c r="D30" s="204">
        <v>0</v>
      </c>
      <c r="E30" s="205">
        <v>0</v>
      </c>
      <c r="F30" s="59"/>
      <c r="G30" s="59"/>
      <c r="H30" s="147"/>
      <c r="I30" s="59"/>
      <c r="J30" s="60"/>
    </row>
    <row r="31" spans="2:11" ht="13">
      <c r="B31" s="116" t="s">
        <v>8</v>
      </c>
      <c r="C31" s="109" t="s">
        <v>22</v>
      </c>
      <c r="D31" s="204">
        <v>20487.59</v>
      </c>
      <c r="E31" s="205">
        <v>42536.71</v>
      </c>
      <c r="F31" s="59"/>
      <c r="G31" s="59"/>
      <c r="H31" s="147"/>
      <c r="I31" s="59"/>
      <c r="J31" s="60"/>
    </row>
    <row r="32" spans="2:11" ht="13">
      <c r="B32" s="70" t="s">
        <v>23</v>
      </c>
      <c r="C32" s="8" t="s">
        <v>24</v>
      </c>
      <c r="D32" s="201">
        <v>13395.009999999998</v>
      </c>
      <c r="E32" s="203">
        <v>85866.17</v>
      </c>
      <c r="F32" s="59"/>
      <c r="G32" s="60"/>
      <c r="H32" s="147"/>
      <c r="I32" s="59"/>
      <c r="J32" s="60"/>
    </row>
    <row r="33" spans="2:10" ht="13">
      <c r="B33" s="116" t="s">
        <v>4</v>
      </c>
      <c r="C33" s="109" t="s">
        <v>25</v>
      </c>
      <c r="D33" s="204">
        <v>8596.57</v>
      </c>
      <c r="E33" s="205">
        <v>83121.570000000007</v>
      </c>
      <c r="F33" s="59"/>
      <c r="G33" s="59"/>
      <c r="H33" s="147"/>
      <c r="I33" s="59"/>
      <c r="J33" s="60"/>
    </row>
    <row r="34" spans="2:10" ht="13">
      <c r="B34" s="116" t="s">
        <v>6</v>
      </c>
      <c r="C34" s="109" t="s">
        <v>26</v>
      </c>
      <c r="D34" s="204">
        <v>0</v>
      </c>
      <c r="E34" s="205">
        <v>0</v>
      </c>
      <c r="F34" s="59"/>
      <c r="G34" s="59"/>
      <c r="H34" s="147"/>
      <c r="I34" s="59"/>
      <c r="J34" s="60"/>
    </row>
    <row r="35" spans="2:10" ht="13">
      <c r="B35" s="116" t="s">
        <v>8</v>
      </c>
      <c r="C35" s="109" t="s">
        <v>27</v>
      </c>
      <c r="D35" s="204">
        <v>879.65</v>
      </c>
      <c r="E35" s="205">
        <v>885.97</v>
      </c>
      <c r="F35" s="59"/>
      <c r="G35" s="59"/>
      <c r="H35" s="147"/>
      <c r="I35" s="59"/>
      <c r="J35" s="60"/>
    </row>
    <row r="36" spans="2:10" ht="13">
      <c r="B36" s="116" t="s">
        <v>9</v>
      </c>
      <c r="C36" s="109" t="s">
        <v>28</v>
      </c>
      <c r="D36" s="204">
        <v>0</v>
      </c>
      <c r="E36" s="205">
        <v>0</v>
      </c>
      <c r="F36" s="59"/>
      <c r="G36" s="59"/>
      <c r="H36" s="147"/>
      <c r="I36" s="59"/>
      <c r="J36" s="60"/>
    </row>
    <row r="37" spans="2:10" ht="25.5">
      <c r="B37" s="116" t="s">
        <v>29</v>
      </c>
      <c r="C37" s="109" t="s">
        <v>30</v>
      </c>
      <c r="D37" s="204">
        <v>1472.08</v>
      </c>
      <c r="E37" s="205">
        <v>1858.61</v>
      </c>
      <c r="F37" s="59"/>
      <c r="G37" s="59"/>
      <c r="H37" s="147"/>
      <c r="I37" s="59"/>
      <c r="J37" s="60"/>
    </row>
    <row r="38" spans="2:10" ht="13">
      <c r="B38" s="116" t="s">
        <v>31</v>
      </c>
      <c r="C38" s="109" t="s">
        <v>32</v>
      </c>
      <c r="D38" s="204">
        <v>0</v>
      </c>
      <c r="E38" s="205">
        <v>0</v>
      </c>
      <c r="F38" s="59"/>
      <c r="G38" s="59"/>
      <c r="H38" s="147"/>
      <c r="I38" s="59"/>
      <c r="J38" s="60"/>
    </row>
    <row r="39" spans="2:10" ht="13">
      <c r="B39" s="117" t="s">
        <v>33</v>
      </c>
      <c r="C39" s="118" t="s">
        <v>34</v>
      </c>
      <c r="D39" s="206">
        <v>2446.71</v>
      </c>
      <c r="E39" s="207">
        <v>0.02</v>
      </c>
      <c r="F39" s="59"/>
      <c r="G39" s="59"/>
      <c r="H39" s="147"/>
      <c r="I39" s="59"/>
      <c r="J39" s="60"/>
    </row>
    <row r="40" spans="2:10" ht="13.5" thickBot="1">
      <c r="B40" s="74" t="s">
        <v>35</v>
      </c>
      <c r="C40" s="75" t="s">
        <v>36</v>
      </c>
      <c r="D40" s="208">
        <v>43676.4</v>
      </c>
      <c r="E40" s="209">
        <v>9115.94</v>
      </c>
      <c r="G40" s="60"/>
      <c r="H40" s="143"/>
    </row>
    <row r="41" spans="2:10" ht="13.5" thickBot="1">
      <c r="B41" s="76" t="s">
        <v>37</v>
      </c>
      <c r="C41" s="77" t="s">
        <v>38</v>
      </c>
      <c r="D41" s="210">
        <v>160906.73000000001</v>
      </c>
      <c r="E41" s="211">
        <v>141045.13</v>
      </c>
      <c r="F41" s="62"/>
      <c r="G41" s="60"/>
    </row>
    <row r="42" spans="2:10" ht="13">
      <c r="B42" s="71"/>
      <c r="C42" s="71"/>
      <c r="D42" s="105"/>
      <c r="E42" s="105"/>
      <c r="F42" s="62"/>
      <c r="G42" s="54"/>
    </row>
    <row r="43" spans="2:10" ht="13.5">
      <c r="B43" s="349" t="s">
        <v>60</v>
      </c>
      <c r="C43" s="350"/>
      <c r="D43" s="350"/>
      <c r="E43" s="350"/>
      <c r="G43" s="59"/>
    </row>
    <row r="44" spans="2:10" ht="18" customHeight="1" thickBot="1">
      <c r="B44" s="348" t="s">
        <v>118</v>
      </c>
      <c r="C44" s="351"/>
      <c r="D44" s="351"/>
      <c r="E44" s="351"/>
      <c r="G44" s="59"/>
    </row>
    <row r="45" spans="2:10" ht="13.5" thickBot="1">
      <c r="B45" s="66"/>
      <c r="C45" s="19" t="s">
        <v>39</v>
      </c>
      <c r="D45" s="282" t="s">
        <v>199</v>
      </c>
      <c r="E45" s="282" t="s">
        <v>206</v>
      </c>
      <c r="G45" s="59"/>
    </row>
    <row r="46" spans="2:10" ht="13">
      <c r="B46" s="10" t="s">
        <v>18</v>
      </c>
      <c r="C46" s="20" t="s">
        <v>109</v>
      </c>
      <c r="D46" s="212"/>
      <c r="E46" s="213"/>
      <c r="G46" s="59"/>
    </row>
    <row r="47" spans="2:10">
      <c r="B47" s="119" t="s">
        <v>4</v>
      </c>
      <c r="C47" s="109" t="s">
        <v>40</v>
      </c>
      <c r="D47" s="214">
        <v>158.62379999999999</v>
      </c>
      <c r="E47" s="216">
        <v>191.3802</v>
      </c>
      <c r="G47" s="59"/>
    </row>
    <row r="48" spans="2:10">
      <c r="B48" s="120" t="s">
        <v>6</v>
      </c>
      <c r="C48" s="118" t="s">
        <v>41</v>
      </c>
      <c r="D48" s="214">
        <v>191.3802</v>
      </c>
      <c r="E48" s="324">
        <v>160.13480000000001</v>
      </c>
      <c r="G48" s="59"/>
    </row>
    <row r="49" spans="2:7" ht="13">
      <c r="B49" s="91" t="s">
        <v>23</v>
      </c>
      <c r="C49" s="93" t="s">
        <v>110</v>
      </c>
      <c r="D49" s="217"/>
      <c r="E49" s="325"/>
    </row>
    <row r="50" spans="2:7">
      <c r="B50" s="119" t="s">
        <v>4</v>
      </c>
      <c r="C50" s="109" t="s">
        <v>40</v>
      </c>
      <c r="D50" s="214">
        <v>593.21</v>
      </c>
      <c r="E50" s="325">
        <v>840.77</v>
      </c>
      <c r="G50" s="107"/>
    </row>
    <row r="51" spans="2:7">
      <c r="B51" s="119" t="s">
        <v>6</v>
      </c>
      <c r="C51" s="109" t="s">
        <v>111</v>
      </c>
      <c r="D51" s="214">
        <v>593.21</v>
      </c>
      <c r="E51" s="325">
        <v>808.4</v>
      </c>
      <c r="G51" s="107"/>
    </row>
    <row r="52" spans="2:7">
      <c r="B52" s="119" t="s">
        <v>8</v>
      </c>
      <c r="C52" s="109" t="s">
        <v>112</v>
      </c>
      <c r="D52" s="214">
        <v>846.4</v>
      </c>
      <c r="E52" s="325">
        <v>947.31000000000006</v>
      </c>
    </row>
    <row r="53" spans="2:7" ht="13.5" customHeight="1" thickBot="1">
      <c r="B53" s="121" t="s">
        <v>9</v>
      </c>
      <c r="C53" s="122" t="s">
        <v>41</v>
      </c>
      <c r="D53" s="220">
        <v>840.77</v>
      </c>
      <c r="E53" s="315">
        <v>880.79</v>
      </c>
    </row>
    <row r="54" spans="2:7">
      <c r="B54" s="85"/>
      <c r="C54" s="86"/>
      <c r="D54" s="222"/>
      <c r="E54" s="222"/>
    </row>
    <row r="55" spans="2:7" ht="13.5">
      <c r="B55" s="349" t="s">
        <v>62</v>
      </c>
      <c r="C55" s="354"/>
      <c r="D55" s="354"/>
      <c r="E55" s="354"/>
    </row>
    <row r="56" spans="2:7" ht="20.25" customHeight="1" thickBot="1">
      <c r="B56" s="348" t="s">
        <v>113</v>
      </c>
      <c r="C56" s="355"/>
      <c r="D56" s="355"/>
      <c r="E56" s="355"/>
    </row>
    <row r="57" spans="2:7" ht="21.5" thickBot="1">
      <c r="B57" s="343" t="s">
        <v>42</v>
      </c>
      <c r="C57" s="344"/>
      <c r="D57" s="223" t="s">
        <v>119</v>
      </c>
      <c r="E57" s="224" t="s">
        <v>114</v>
      </c>
    </row>
    <row r="58" spans="2:7" ht="13">
      <c r="B58" s="14" t="s">
        <v>18</v>
      </c>
      <c r="C58" s="94" t="s">
        <v>43</v>
      </c>
      <c r="D58" s="225">
        <f>D64</f>
        <v>141045.13</v>
      </c>
      <c r="E58" s="226">
        <f>D58/E21</f>
        <v>1</v>
      </c>
    </row>
    <row r="59" spans="2:7" ht="25">
      <c r="B59" s="92" t="s">
        <v>4</v>
      </c>
      <c r="C59" s="9" t="s">
        <v>44</v>
      </c>
      <c r="D59" s="227">
        <v>0</v>
      </c>
      <c r="E59" s="228">
        <v>0</v>
      </c>
    </row>
    <row r="60" spans="2:7" ht="25">
      <c r="B60" s="78" t="s">
        <v>6</v>
      </c>
      <c r="C60" s="4" t="s">
        <v>45</v>
      </c>
      <c r="D60" s="229">
        <v>0</v>
      </c>
      <c r="E60" s="230">
        <v>0</v>
      </c>
    </row>
    <row r="61" spans="2:7" ht="13.5" customHeight="1">
      <c r="B61" s="78" t="s">
        <v>8</v>
      </c>
      <c r="C61" s="4" t="s">
        <v>46</v>
      </c>
      <c r="D61" s="229">
        <v>0</v>
      </c>
      <c r="E61" s="230">
        <v>0</v>
      </c>
    </row>
    <row r="62" spans="2:7">
      <c r="B62" s="78" t="s">
        <v>9</v>
      </c>
      <c r="C62" s="4" t="s">
        <v>47</v>
      </c>
      <c r="D62" s="229">
        <v>0</v>
      </c>
      <c r="E62" s="230">
        <v>0</v>
      </c>
    </row>
    <row r="63" spans="2:7">
      <c r="B63" s="78" t="s">
        <v>29</v>
      </c>
      <c r="C63" s="4" t="s">
        <v>48</v>
      </c>
      <c r="D63" s="229">
        <v>0</v>
      </c>
      <c r="E63" s="230">
        <v>0</v>
      </c>
    </row>
    <row r="64" spans="2:7">
      <c r="B64" s="92" t="s">
        <v>31</v>
      </c>
      <c r="C64" s="9" t="s">
        <v>49</v>
      </c>
      <c r="D64" s="227">
        <f>E21</f>
        <v>141045.13</v>
      </c>
      <c r="E64" s="228">
        <f>E58</f>
        <v>1</v>
      </c>
    </row>
    <row r="65" spans="2:5">
      <c r="B65" s="92" t="s">
        <v>33</v>
      </c>
      <c r="C65" s="9" t="s">
        <v>115</v>
      </c>
      <c r="D65" s="227">
        <v>0</v>
      </c>
      <c r="E65" s="228">
        <v>0</v>
      </c>
    </row>
    <row r="66" spans="2:5">
      <c r="B66" s="92" t="s">
        <v>50</v>
      </c>
      <c r="C66" s="9" t="s">
        <v>51</v>
      </c>
      <c r="D66" s="227">
        <v>0</v>
      </c>
      <c r="E66" s="228">
        <v>0</v>
      </c>
    </row>
    <row r="67" spans="2:5">
      <c r="B67" s="78" t="s">
        <v>52</v>
      </c>
      <c r="C67" s="4" t="s">
        <v>53</v>
      </c>
      <c r="D67" s="229">
        <v>0</v>
      </c>
      <c r="E67" s="230">
        <v>0</v>
      </c>
    </row>
    <row r="68" spans="2:5">
      <c r="B68" s="78" t="s">
        <v>54</v>
      </c>
      <c r="C68" s="4" t="s">
        <v>55</v>
      </c>
      <c r="D68" s="229">
        <v>0</v>
      </c>
      <c r="E68" s="230">
        <v>0</v>
      </c>
    </row>
    <row r="69" spans="2:5">
      <c r="B69" s="78" t="s">
        <v>56</v>
      </c>
      <c r="C69" s="4" t="s">
        <v>57</v>
      </c>
      <c r="D69" s="292">
        <v>0</v>
      </c>
      <c r="E69" s="230">
        <v>0</v>
      </c>
    </row>
    <row r="70" spans="2:5">
      <c r="B70" s="96" t="s">
        <v>58</v>
      </c>
      <c r="C70" s="88" t="s">
        <v>59</v>
      </c>
      <c r="D70" s="232">
        <v>0</v>
      </c>
      <c r="E70" s="233">
        <v>0</v>
      </c>
    </row>
    <row r="71" spans="2:5" ht="13">
      <c r="B71" s="97" t="s">
        <v>23</v>
      </c>
      <c r="C71" s="8" t="s">
        <v>61</v>
      </c>
      <c r="D71" s="234">
        <v>0</v>
      </c>
      <c r="E71" s="235">
        <v>0</v>
      </c>
    </row>
    <row r="72" spans="2:5" ht="13">
      <c r="B72" s="98" t="s">
        <v>60</v>
      </c>
      <c r="C72" s="90" t="s">
        <v>63</v>
      </c>
      <c r="D72" s="236">
        <f>E14</f>
        <v>0</v>
      </c>
      <c r="E72" s="237">
        <v>0</v>
      </c>
    </row>
    <row r="73" spans="2:5" ht="13">
      <c r="B73" s="99" t="s">
        <v>62</v>
      </c>
      <c r="C73" s="17" t="s">
        <v>65</v>
      </c>
      <c r="D73" s="238">
        <v>0</v>
      </c>
      <c r="E73" s="239">
        <v>0</v>
      </c>
    </row>
    <row r="74" spans="2:5" ht="13">
      <c r="B74" s="97" t="s">
        <v>64</v>
      </c>
      <c r="C74" s="8" t="s">
        <v>66</v>
      </c>
      <c r="D74" s="234">
        <f>D58</f>
        <v>141045.13</v>
      </c>
      <c r="E74" s="235">
        <f>E58+E72-E73</f>
        <v>1</v>
      </c>
    </row>
    <row r="75" spans="2:5">
      <c r="B75" s="78" t="s">
        <v>4</v>
      </c>
      <c r="C75" s="4" t="s">
        <v>67</v>
      </c>
      <c r="D75" s="229">
        <f>D74</f>
        <v>141045.13</v>
      </c>
      <c r="E75" s="230">
        <f>E74</f>
        <v>1</v>
      </c>
    </row>
    <row r="76" spans="2:5">
      <c r="B76" s="78" t="s">
        <v>6</v>
      </c>
      <c r="C76" s="4" t="s">
        <v>116</v>
      </c>
      <c r="D76" s="229">
        <v>0</v>
      </c>
      <c r="E76" s="230">
        <v>0</v>
      </c>
    </row>
    <row r="77" spans="2:5" ht="13" thickBot="1">
      <c r="B77" s="79" t="s">
        <v>8</v>
      </c>
      <c r="C77" s="13" t="s">
        <v>117</v>
      </c>
      <c r="D77" s="240">
        <v>0</v>
      </c>
      <c r="E77" s="241">
        <v>0</v>
      </c>
    </row>
    <row r="78" spans="2:5">
      <c r="B78" s="1"/>
      <c r="C78" s="1"/>
      <c r="D78" s="180"/>
      <c r="E78" s="180"/>
    </row>
    <row r="79" spans="2:5">
      <c r="B79" s="1"/>
      <c r="C79" s="1"/>
      <c r="D79" s="180"/>
      <c r="E79" s="180"/>
    </row>
    <row r="80" spans="2:5">
      <c r="B80" s="1"/>
      <c r="C80" s="1"/>
      <c r="D80" s="180"/>
      <c r="E80" s="180"/>
    </row>
    <row r="81" spans="2:5">
      <c r="B81" s="1"/>
      <c r="C81" s="1"/>
      <c r="D81" s="180"/>
      <c r="E81" s="180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  <headerFooter>
    <oddHeader>&amp;C&amp;"Calibri"&amp;10&amp;K000000Confidential&amp;1#</oddHead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Arkusz61"/>
  <dimension ref="A1:L81"/>
  <sheetViews>
    <sheetView zoomScale="80" zoomScaleNormal="80" workbookViewId="0">
      <selection activeCell="G14" sqref="G14"/>
    </sheetView>
  </sheetViews>
  <sheetFormatPr defaultRowHeight="12.5"/>
  <cols>
    <col min="1" max="1" width="9.1796875" style="18"/>
    <col min="2" max="2" width="5.26953125" style="18" bestFit="1" customWidth="1"/>
    <col min="3" max="3" width="75.453125" style="18" customWidth="1"/>
    <col min="4" max="5" width="17.81640625" style="107" customWidth="1"/>
    <col min="6" max="6" width="7.453125" customWidth="1"/>
    <col min="7" max="7" width="17.26953125" customWidth="1"/>
    <col min="8" max="8" width="20.81640625" customWidth="1"/>
    <col min="9" max="9" width="13.26953125" customWidth="1"/>
    <col min="10" max="10" width="13.54296875" customWidth="1"/>
    <col min="11" max="11" width="14.1796875" customWidth="1"/>
    <col min="12" max="12" width="12.453125" bestFit="1" customWidth="1"/>
  </cols>
  <sheetData>
    <row r="1" spans="2:12">
      <c r="B1" s="1"/>
      <c r="C1" s="1"/>
      <c r="D1" s="180"/>
      <c r="E1" s="180"/>
    </row>
    <row r="2" spans="2:12" ht="15.5">
      <c r="B2" s="345" t="s">
        <v>0</v>
      </c>
      <c r="C2" s="345"/>
      <c r="D2" s="345"/>
      <c r="E2" s="345"/>
      <c r="L2" s="59"/>
    </row>
    <row r="3" spans="2:12" ht="15.5">
      <c r="B3" s="345" t="s">
        <v>205</v>
      </c>
      <c r="C3" s="345"/>
      <c r="D3" s="345"/>
      <c r="E3" s="345"/>
    </row>
    <row r="4" spans="2:12" ht="14">
      <c r="B4" s="65"/>
      <c r="C4" s="65"/>
      <c r="D4" s="181"/>
      <c r="E4" s="181"/>
    </row>
    <row r="5" spans="2:12" ht="21" customHeight="1">
      <c r="B5" s="346" t="s">
        <v>1</v>
      </c>
      <c r="C5" s="346"/>
      <c r="D5" s="346"/>
      <c r="E5" s="346"/>
    </row>
    <row r="6" spans="2:12" ht="14">
      <c r="B6" s="347" t="s">
        <v>188</v>
      </c>
      <c r="C6" s="347"/>
      <c r="D6" s="347"/>
      <c r="E6" s="347"/>
    </row>
    <row r="7" spans="2:12" ht="14">
      <c r="B7" s="67"/>
      <c r="C7" s="67"/>
      <c r="D7" s="182"/>
      <c r="E7" s="182"/>
    </row>
    <row r="8" spans="2:12" ht="13.5">
      <c r="B8" s="349" t="s">
        <v>18</v>
      </c>
      <c r="C8" s="354"/>
      <c r="D8" s="354"/>
      <c r="E8" s="354"/>
    </row>
    <row r="9" spans="2:12" ht="16" thickBot="1">
      <c r="B9" s="348" t="s">
        <v>100</v>
      </c>
      <c r="C9" s="348"/>
      <c r="D9" s="348"/>
      <c r="E9" s="348"/>
    </row>
    <row r="10" spans="2:12" ht="13.5" thickBot="1">
      <c r="B10" s="66"/>
      <c r="C10" s="61" t="s">
        <v>2</v>
      </c>
      <c r="D10" s="282" t="s">
        <v>199</v>
      </c>
      <c r="E10" s="282" t="s">
        <v>206</v>
      </c>
    </row>
    <row r="11" spans="2:12" ht="13">
      <c r="B11" s="68" t="s">
        <v>3</v>
      </c>
      <c r="C11" s="95" t="s">
        <v>106</v>
      </c>
      <c r="D11" s="242">
        <v>216196.07</v>
      </c>
      <c r="E11" s="243">
        <v>223937.74</v>
      </c>
    </row>
    <row r="12" spans="2:12">
      <c r="B12" s="82" t="s">
        <v>4</v>
      </c>
      <c r="C12" s="4" t="s">
        <v>5</v>
      </c>
      <c r="D12" s="244">
        <v>216196.07</v>
      </c>
      <c r="E12" s="306">
        <v>223937.74</v>
      </c>
    </row>
    <row r="13" spans="2:12">
      <c r="B13" s="82" t="s">
        <v>6</v>
      </c>
      <c r="C13" s="55" t="s">
        <v>7</v>
      </c>
      <c r="D13" s="244">
        <v>0</v>
      </c>
      <c r="E13" s="306">
        <v>0</v>
      </c>
    </row>
    <row r="14" spans="2:12">
      <c r="B14" s="82" t="s">
        <v>8</v>
      </c>
      <c r="C14" s="55" t="s">
        <v>10</v>
      </c>
      <c r="D14" s="244">
        <v>0</v>
      </c>
      <c r="E14" s="306">
        <v>0</v>
      </c>
      <c r="G14" s="54"/>
    </row>
    <row r="15" spans="2:12">
      <c r="B15" s="82" t="s">
        <v>103</v>
      </c>
      <c r="C15" s="55" t="s">
        <v>11</v>
      </c>
      <c r="D15" s="244">
        <v>0</v>
      </c>
      <c r="E15" s="306">
        <v>0</v>
      </c>
    </row>
    <row r="16" spans="2:12">
      <c r="B16" s="83" t="s">
        <v>104</v>
      </c>
      <c r="C16" s="69" t="s">
        <v>12</v>
      </c>
      <c r="D16" s="246">
        <v>0</v>
      </c>
      <c r="E16" s="307">
        <v>0</v>
      </c>
    </row>
    <row r="17" spans="2:11" ht="13">
      <c r="B17" s="6" t="s">
        <v>13</v>
      </c>
      <c r="C17" s="8" t="s">
        <v>65</v>
      </c>
      <c r="D17" s="248">
        <v>0</v>
      </c>
      <c r="E17" s="308">
        <v>0</v>
      </c>
    </row>
    <row r="18" spans="2:11">
      <c r="B18" s="82" t="s">
        <v>4</v>
      </c>
      <c r="C18" s="4" t="s">
        <v>11</v>
      </c>
      <c r="D18" s="246">
        <v>0</v>
      </c>
      <c r="E18" s="307">
        <v>0</v>
      </c>
    </row>
    <row r="19" spans="2:11" ht="15" customHeight="1">
      <c r="B19" s="82" t="s">
        <v>6</v>
      </c>
      <c r="C19" s="55" t="s">
        <v>105</v>
      </c>
      <c r="D19" s="244">
        <v>0</v>
      </c>
      <c r="E19" s="306">
        <v>0</v>
      </c>
    </row>
    <row r="20" spans="2:11" ht="13" thickBot="1">
      <c r="B20" s="84" t="s">
        <v>8</v>
      </c>
      <c r="C20" s="56" t="s">
        <v>14</v>
      </c>
      <c r="D20" s="250">
        <v>0</v>
      </c>
      <c r="E20" s="309">
        <v>0</v>
      </c>
    </row>
    <row r="21" spans="2:11" ht="13.5" thickBot="1">
      <c r="B21" s="356" t="s">
        <v>107</v>
      </c>
      <c r="C21" s="357"/>
      <c r="D21" s="252">
        <v>216196.07</v>
      </c>
      <c r="E21" s="211">
        <v>223937.74</v>
      </c>
      <c r="F21" s="62"/>
      <c r="G21" s="62"/>
      <c r="H21" s="103"/>
      <c r="J21" s="137"/>
      <c r="K21" s="103"/>
    </row>
    <row r="22" spans="2:11">
      <c r="B22" s="2"/>
      <c r="C22" s="5"/>
      <c r="D22" s="197"/>
      <c r="E22" s="197"/>
      <c r="G22" s="59"/>
    </row>
    <row r="23" spans="2:11" ht="13.5">
      <c r="B23" s="349" t="s">
        <v>101</v>
      </c>
      <c r="C23" s="360"/>
      <c r="D23" s="360"/>
      <c r="E23" s="360"/>
      <c r="G23" s="59"/>
    </row>
    <row r="24" spans="2:11" ht="15.75" customHeight="1" thickBot="1">
      <c r="B24" s="348" t="s">
        <v>102</v>
      </c>
      <c r="C24" s="361"/>
      <c r="D24" s="361"/>
      <c r="E24" s="361"/>
    </row>
    <row r="25" spans="2:11" ht="13.5" thickBot="1">
      <c r="B25" s="66"/>
      <c r="C25" s="3" t="s">
        <v>2</v>
      </c>
      <c r="D25" s="282" t="s">
        <v>199</v>
      </c>
      <c r="E25" s="282" t="s">
        <v>206</v>
      </c>
    </row>
    <row r="26" spans="2:11" ht="13">
      <c r="B26" s="72" t="s">
        <v>15</v>
      </c>
      <c r="C26" s="73" t="s">
        <v>16</v>
      </c>
      <c r="D26" s="199">
        <v>177747.22</v>
      </c>
      <c r="E26" s="200">
        <v>216196.07</v>
      </c>
      <c r="G26" s="60"/>
    </row>
    <row r="27" spans="2:11" ht="13">
      <c r="B27" s="6" t="s">
        <v>17</v>
      </c>
      <c r="C27" s="7" t="s">
        <v>108</v>
      </c>
      <c r="D27" s="201">
        <v>-22290.47</v>
      </c>
      <c r="E27" s="202">
        <v>-22108.14</v>
      </c>
      <c r="F27" s="59"/>
      <c r="G27" s="148"/>
      <c r="H27" s="147"/>
      <c r="I27" s="59"/>
      <c r="J27" s="60"/>
    </row>
    <row r="28" spans="2:11" ht="13">
      <c r="B28" s="6" t="s">
        <v>18</v>
      </c>
      <c r="C28" s="7" t="s">
        <v>19</v>
      </c>
      <c r="D28" s="201">
        <v>9113.7800000000007</v>
      </c>
      <c r="E28" s="203">
        <v>13960.21</v>
      </c>
      <c r="F28" s="59"/>
      <c r="G28" s="147"/>
      <c r="H28" s="147"/>
      <c r="I28" s="59"/>
      <c r="J28" s="60"/>
    </row>
    <row r="29" spans="2:11" ht="13">
      <c r="B29" s="80" t="s">
        <v>4</v>
      </c>
      <c r="C29" s="4" t="s">
        <v>20</v>
      </c>
      <c r="D29" s="204">
        <v>9113.7000000000007</v>
      </c>
      <c r="E29" s="205">
        <v>7848.36</v>
      </c>
      <c r="F29" s="59"/>
      <c r="G29" s="147"/>
      <c r="H29" s="147"/>
      <c r="I29" s="59"/>
      <c r="J29" s="60"/>
    </row>
    <row r="30" spans="2:11" ht="13">
      <c r="B30" s="80" t="s">
        <v>6</v>
      </c>
      <c r="C30" s="4" t="s">
        <v>21</v>
      </c>
      <c r="D30" s="204">
        <v>0</v>
      </c>
      <c r="E30" s="205">
        <v>0</v>
      </c>
      <c r="F30" s="59"/>
      <c r="G30" s="147"/>
      <c r="H30" s="147"/>
      <c r="I30" s="59"/>
      <c r="J30" s="60"/>
    </row>
    <row r="31" spans="2:11" ht="13">
      <c r="B31" s="80" t="s">
        <v>8</v>
      </c>
      <c r="C31" s="4" t="s">
        <v>22</v>
      </c>
      <c r="D31" s="204">
        <v>0.08</v>
      </c>
      <c r="E31" s="205">
        <v>6111.85</v>
      </c>
      <c r="F31" s="59"/>
      <c r="G31" s="147"/>
      <c r="H31" s="147"/>
      <c r="I31" s="59"/>
      <c r="J31" s="60"/>
    </row>
    <row r="32" spans="2:11" ht="13">
      <c r="B32" s="70" t="s">
        <v>23</v>
      </c>
      <c r="C32" s="8" t="s">
        <v>24</v>
      </c>
      <c r="D32" s="201">
        <v>31404.25</v>
      </c>
      <c r="E32" s="203">
        <v>36068.350000000006</v>
      </c>
      <c r="F32" s="59"/>
      <c r="G32" s="148"/>
      <c r="H32" s="147"/>
      <c r="I32" s="59"/>
      <c r="J32" s="60"/>
    </row>
    <row r="33" spans="2:10" ht="13">
      <c r="B33" s="80" t="s">
        <v>4</v>
      </c>
      <c r="C33" s="4" t="s">
        <v>25</v>
      </c>
      <c r="D33" s="204">
        <v>26410.080000000002</v>
      </c>
      <c r="E33" s="205">
        <v>32409.97</v>
      </c>
      <c r="F33" s="59"/>
      <c r="G33" s="147"/>
      <c r="H33" s="147"/>
      <c r="I33" s="59"/>
      <c r="J33" s="60"/>
    </row>
    <row r="34" spans="2:10" ht="13">
      <c r="B34" s="80" t="s">
        <v>6</v>
      </c>
      <c r="C34" s="4" t="s">
        <v>26</v>
      </c>
      <c r="D34" s="204">
        <v>0</v>
      </c>
      <c r="E34" s="205">
        <v>0</v>
      </c>
      <c r="F34" s="59"/>
      <c r="G34" s="147"/>
      <c r="H34" s="147"/>
      <c r="I34" s="59"/>
      <c r="J34" s="60"/>
    </row>
    <row r="35" spans="2:10" ht="13">
      <c r="B35" s="80" t="s">
        <v>8</v>
      </c>
      <c r="C35" s="4" t="s">
        <v>27</v>
      </c>
      <c r="D35" s="204">
        <v>695.08</v>
      </c>
      <c r="E35" s="205">
        <v>702.98</v>
      </c>
      <c r="F35" s="59"/>
      <c r="G35" s="147"/>
      <c r="H35" s="147"/>
      <c r="I35" s="59"/>
      <c r="J35" s="60"/>
    </row>
    <row r="36" spans="2:10" ht="13">
      <c r="B36" s="80" t="s">
        <v>9</v>
      </c>
      <c r="C36" s="4" t="s">
        <v>28</v>
      </c>
      <c r="D36" s="204">
        <v>0</v>
      </c>
      <c r="E36" s="205">
        <v>0</v>
      </c>
      <c r="F36" s="59"/>
      <c r="G36" s="147"/>
      <c r="H36" s="147"/>
      <c r="I36" s="59"/>
      <c r="J36" s="60"/>
    </row>
    <row r="37" spans="2:10" ht="25.5">
      <c r="B37" s="80" t="s">
        <v>29</v>
      </c>
      <c r="C37" s="4" t="s">
        <v>30</v>
      </c>
      <c r="D37" s="204">
        <v>2401.0100000000002</v>
      </c>
      <c r="E37" s="205">
        <v>2954.6</v>
      </c>
      <c r="F37" s="59"/>
      <c r="G37" s="147"/>
      <c r="H37" s="147"/>
      <c r="I37" s="59"/>
      <c r="J37" s="60"/>
    </row>
    <row r="38" spans="2:10" ht="13">
      <c r="B38" s="80" t="s">
        <v>31</v>
      </c>
      <c r="C38" s="4" t="s">
        <v>32</v>
      </c>
      <c r="D38" s="204">
        <v>0</v>
      </c>
      <c r="E38" s="205">
        <v>0</v>
      </c>
      <c r="F38" s="59"/>
      <c r="G38" s="147"/>
      <c r="H38" s="147"/>
      <c r="I38" s="59"/>
      <c r="J38" s="60"/>
    </row>
    <row r="39" spans="2:10" ht="13">
      <c r="B39" s="81" t="s">
        <v>33</v>
      </c>
      <c r="C39" s="9" t="s">
        <v>34</v>
      </c>
      <c r="D39" s="206">
        <v>1898.08</v>
      </c>
      <c r="E39" s="207">
        <v>0.8</v>
      </c>
      <c r="F39" s="59"/>
      <c r="G39" s="147"/>
      <c r="H39" s="147"/>
      <c r="I39" s="59"/>
      <c r="J39" s="60"/>
    </row>
    <row r="40" spans="2:10" ht="13.5" thickBot="1">
      <c r="B40" s="74" t="s">
        <v>35</v>
      </c>
      <c r="C40" s="75" t="s">
        <v>36</v>
      </c>
      <c r="D40" s="208">
        <v>60739.32</v>
      </c>
      <c r="E40" s="209">
        <v>29849.81</v>
      </c>
      <c r="G40" s="60"/>
    </row>
    <row r="41" spans="2:10" ht="13.5" thickBot="1">
      <c r="B41" s="76" t="s">
        <v>37</v>
      </c>
      <c r="C41" s="77" t="s">
        <v>38</v>
      </c>
      <c r="D41" s="210">
        <v>216196.07</v>
      </c>
      <c r="E41" s="211">
        <v>223937.74</v>
      </c>
      <c r="F41" s="62"/>
      <c r="G41" s="60"/>
    </row>
    <row r="42" spans="2:10" ht="13">
      <c r="B42" s="71"/>
      <c r="C42" s="71"/>
      <c r="D42" s="105"/>
      <c r="E42" s="105"/>
      <c r="F42" s="62"/>
      <c r="G42" s="54"/>
    </row>
    <row r="43" spans="2:10" ht="13.5">
      <c r="B43" s="349" t="s">
        <v>60</v>
      </c>
      <c r="C43" s="354"/>
      <c r="D43" s="354"/>
      <c r="E43" s="354"/>
      <c r="G43" s="59"/>
    </row>
    <row r="44" spans="2:10" ht="18" customHeight="1" thickBot="1">
      <c r="B44" s="348" t="s">
        <v>118</v>
      </c>
      <c r="C44" s="355"/>
      <c r="D44" s="355"/>
      <c r="E44" s="355"/>
      <c r="G44" s="59"/>
    </row>
    <row r="45" spans="2:10" ht="13.5" thickBot="1">
      <c r="B45" s="66"/>
      <c r="C45" s="19" t="s">
        <v>39</v>
      </c>
      <c r="D45" s="282" t="s">
        <v>199</v>
      </c>
      <c r="E45" s="282" t="s">
        <v>206</v>
      </c>
      <c r="G45" s="59"/>
    </row>
    <row r="46" spans="2:10" ht="13">
      <c r="B46" s="10" t="s">
        <v>18</v>
      </c>
      <c r="C46" s="20" t="s">
        <v>109</v>
      </c>
      <c r="D46" s="212"/>
      <c r="E46" s="213"/>
      <c r="G46" s="59"/>
    </row>
    <row r="47" spans="2:10">
      <c r="B47" s="78" t="s">
        <v>4</v>
      </c>
      <c r="C47" s="4" t="s">
        <v>40</v>
      </c>
      <c r="D47" s="214">
        <v>580.56970000000001</v>
      </c>
      <c r="E47" s="216">
        <v>518.65480000000002</v>
      </c>
      <c r="G47" s="59"/>
      <c r="H47" s="102"/>
    </row>
    <row r="48" spans="2:10">
      <c r="B48" s="92" t="s">
        <v>6</v>
      </c>
      <c r="C48" s="9" t="s">
        <v>41</v>
      </c>
      <c r="D48" s="214">
        <v>518.65480000000002</v>
      </c>
      <c r="E48" s="324">
        <v>472.2731</v>
      </c>
      <c r="G48" s="102"/>
    </row>
    <row r="49" spans="2:7" ht="13">
      <c r="B49" s="91" t="s">
        <v>23</v>
      </c>
      <c r="C49" s="93" t="s">
        <v>110</v>
      </c>
      <c r="D49" s="217"/>
      <c r="E49" s="325"/>
    </row>
    <row r="50" spans="2:7">
      <c r="B50" s="78" t="s">
        <v>4</v>
      </c>
      <c r="C50" s="4" t="s">
        <v>40</v>
      </c>
      <c r="D50" s="214">
        <v>306.16000000000003</v>
      </c>
      <c r="E50" s="325">
        <v>416.84</v>
      </c>
      <c r="G50" s="107"/>
    </row>
    <row r="51" spans="2:7">
      <c r="B51" s="78" t="s">
        <v>6</v>
      </c>
      <c r="C51" s="4" t="s">
        <v>111</v>
      </c>
      <c r="D51" s="214">
        <v>306.16000000000003</v>
      </c>
      <c r="E51" s="325">
        <v>406.74</v>
      </c>
      <c r="G51" s="107"/>
    </row>
    <row r="52" spans="2:7">
      <c r="B52" s="78" t="s">
        <v>8</v>
      </c>
      <c r="C52" s="4" t="s">
        <v>112</v>
      </c>
      <c r="D52" s="214">
        <v>419.8</v>
      </c>
      <c r="E52" s="325">
        <v>492.93</v>
      </c>
    </row>
    <row r="53" spans="2:7" ht="12.75" customHeight="1" thickBot="1">
      <c r="B53" s="79" t="s">
        <v>9</v>
      </c>
      <c r="C53" s="13" t="s">
        <v>41</v>
      </c>
      <c r="D53" s="220">
        <v>416.84</v>
      </c>
      <c r="E53" s="315">
        <v>474.17</v>
      </c>
    </row>
    <row r="54" spans="2:7">
      <c r="B54" s="85"/>
      <c r="C54" s="86"/>
      <c r="D54" s="222"/>
      <c r="E54" s="222"/>
    </row>
    <row r="55" spans="2:7" ht="13.5">
      <c r="B55" s="349" t="s">
        <v>62</v>
      </c>
      <c r="C55" s="354"/>
      <c r="D55" s="354"/>
      <c r="E55" s="354"/>
    </row>
    <row r="56" spans="2:7" ht="15.75" customHeight="1" thickBot="1">
      <c r="B56" s="348" t="s">
        <v>113</v>
      </c>
      <c r="C56" s="355"/>
      <c r="D56" s="355"/>
      <c r="E56" s="355"/>
    </row>
    <row r="57" spans="2:7" ht="21.5" thickBot="1">
      <c r="B57" s="343" t="s">
        <v>42</v>
      </c>
      <c r="C57" s="344"/>
      <c r="D57" s="223" t="s">
        <v>119</v>
      </c>
      <c r="E57" s="224" t="s">
        <v>114</v>
      </c>
    </row>
    <row r="58" spans="2:7" ht="13">
      <c r="B58" s="14" t="s">
        <v>18</v>
      </c>
      <c r="C58" s="94" t="s">
        <v>43</v>
      </c>
      <c r="D58" s="225">
        <f>D64</f>
        <v>223937.74</v>
      </c>
      <c r="E58" s="226">
        <f>D58/E21</f>
        <v>1</v>
      </c>
    </row>
    <row r="59" spans="2:7" ht="25">
      <c r="B59" s="92" t="s">
        <v>4</v>
      </c>
      <c r="C59" s="9" t="s">
        <v>44</v>
      </c>
      <c r="D59" s="227">
        <v>0</v>
      </c>
      <c r="E59" s="228">
        <v>0</v>
      </c>
    </row>
    <row r="60" spans="2:7" ht="25">
      <c r="B60" s="78" t="s">
        <v>6</v>
      </c>
      <c r="C60" s="4" t="s">
        <v>45</v>
      </c>
      <c r="D60" s="229">
        <v>0</v>
      </c>
      <c r="E60" s="230">
        <v>0</v>
      </c>
    </row>
    <row r="61" spans="2:7" ht="13.5" customHeight="1">
      <c r="B61" s="78" t="s">
        <v>8</v>
      </c>
      <c r="C61" s="4" t="s">
        <v>46</v>
      </c>
      <c r="D61" s="229">
        <v>0</v>
      </c>
      <c r="E61" s="230">
        <v>0</v>
      </c>
    </row>
    <row r="62" spans="2:7">
      <c r="B62" s="78" t="s">
        <v>9</v>
      </c>
      <c r="C62" s="4" t="s">
        <v>47</v>
      </c>
      <c r="D62" s="229">
        <v>0</v>
      </c>
      <c r="E62" s="230">
        <v>0</v>
      </c>
    </row>
    <row r="63" spans="2:7">
      <c r="B63" s="78" t="s">
        <v>29</v>
      </c>
      <c r="C63" s="4" t="s">
        <v>48</v>
      </c>
      <c r="D63" s="229">
        <v>0</v>
      </c>
      <c r="E63" s="230">
        <v>0</v>
      </c>
    </row>
    <row r="64" spans="2:7">
      <c r="B64" s="92" t="s">
        <v>31</v>
      </c>
      <c r="C64" s="9" t="s">
        <v>49</v>
      </c>
      <c r="D64" s="227">
        <f>E21</f>
        <v>223937.74</v>
      </c>
      <c r="E64" s="228">
        <f>E58</f>
        <v>1</v>
      </c>
    </row>
    <row r="65" spans="2:5">
      <c r="B65" s="92" t="s">
        <v>33</v>
      </c>
      <c r="C65" s="9" t="s">
        <v>115</v>
      </c>
      <c r="D65" s="227">
        <v>0</v>
      </c>
      <c r="E65" s="228">
        <v>0</v>
      </c>
    </row>
    <row r="66" spans="2:5">
      <c r="B66" s="92" t="s">
        <v>50</v>
      </c>
      <c r="C66" s="9" t="s">
        <v>51</v>
      </c>
      <c r="D66" s="227">
        <v>0</v>
      </c>
      <c r="E66" s="228">
        <v>0</v>
      </c>
    </row>
    <row r="67" spans="2:5">
      <c r="B67" s="78" t="s">
        <v>52</v>
      </c>
      <c r="C67" s="4" t="s">
        <v>53</v>
      </c>
      <c r="D67" s="229">
        <v>0</v>
      </c>
      <c r="E67" s="230">
        <v>0</v>
      </c>
    </row>
    <row r="68" spans="2:5">
      <c r="B68" s="78" t="s">
        <v>54</v>
      </c>
      <c r="C68" s="4" t="s">
        <v>55</v>
      </c>
      <c r="D68" s="229">
        <v>0</v>
      </c>
      <c r="E68" s="230">
        <v>0</v>
      </c>
    </row>
    <row r="69" spans="2:5">
      <c r="B69" s="78" t="s">
        <v>56</v>
      </c>
      <c r="C69" s="4" t="s">
        <v>57</v>
      </c>
      <c r="D69" s="292">
        <v>0</v>
      </c>
      <c r="E69" s="230">
        <v>0</v>
      </c>
    </row>
    <row r="70" spans="2:5">
      <c r="B70" s="96" t="s">
        <v>58</v>
      </c>
      <c r="C70" s="88" t="s">
        <v>59</v>
      </c>
      <c r="D70" s="232">
        <v>0</v>
      </c>
      <c r="E70" s="233">
        <v>0</v>
      </c>
    </row>
    <row r="71" spans="2:5" ht="13">
      <c r="B71" s="97" t="s">
        <v>23</v>
      </c>
      <c r="C71" s="8" t="s">
        <v>61</v>
      </c>
      <c r="D71" s="234">
        <v>0</v>
      </c>
      <c r="E71" s="235">
        <v>0</v>
      </c>
    </row>
    <row r="72" spans="2:5" ht="13">
      <c r="B72" s="98" t="s">
        <v>60</v>
      </c>
      <c r="C72" s="90" t="s">
        <v>63</v>
      </c>
      <c r="D72" s="236">
        <f>E14</f>
        <v>0</v>
      </c>
      <c r="E72" s="237">
        <v>0</v>
      </c>
    </row>
    <row r="73" spans="2:5" ht="13">
      <c r="B73" s="99" t="s">
        <v>62</v>
      </c>
      <c r="C73" s="17" t="s">
        <v>65</v>
      </c>
      <c r="D73" s="238">
        <v>0</v>
      </c>
      <c r="E73" s="239">
        <v>0</v>
      </c>
    </row>
    <row r="74" spans="2:5" ht="13">
      <c r="B74" s="97" t="s">
        <v>64</v>
      </c>
      <c r="C74" s="8" t="s">
        <v>66</v>
      </c>
      <c r="D74" s="234">
        <f>D58</f>
        <v>223937.74</v>
      </c>
      <c r="E74" s="235">
        <f>E58+E72-E73</f>
        <v>1</v>
      </c>
    </row>
    <row r="75" spans="2:5">
      <c r="B75" s="78" t="s">
        <v>4</v>
      </c>
      <c r="C75" s="4" t="s">
        <v>67</v>
      </c>
      <c r="D75" s="229">
        <f>D74</f>
        <v>223937.74</v>
      </c>
      <c r="E75" s="230">
        <f>E74</f>
        <v>1</v>
      </c>
    </row>
    <row r="76" spans="2:5">
      <c r="B76" s="78" t="s">
        <v>6</v>
      </c>
      <c r="C76" s="4" t="s">
        <v>116</v>
      </c>
      <c r="D76" s="229">
        <v>0</v>
      </c>
      <c r="E76" s="230">
        <v>0</v>
      </c>
    </row>
    <row r="77" spans="2:5" ht="13" thickBot="1">
      <c r="B77" s="79" t="s">
        <v>8</v>
      </c>
      <c r="C77" s="13" t="s">
        <v>117</v>
      </c>
      <c r="D77" s="240">
        <v>0</v>
      </c>
      <c r="E77" s="241">
        <v>0</v>
      </c>
    </row>
    <row r="78" spans="2:5">
      <c r="B78" s="1"/>
      <c r="C78" s="1"/>
      <c r="D78" s="180"/>
      <c r="E78" s="180"/>
    </row>
    <row r="79" spans="2:5">
      <c r="B79" s="1"/>
      <c r="C79" s="1"/>
      <c r="D79" s="180"/>
      <c r="E79" s="180"/>
    </row>
    <row r="80" spans="2:5">
      <c r="B80" s="1"/>
      <c r="C80" s="1"/>
      <c r="D80" s="180"/>
      <c r="E80" s="180"/>
    </row>
    <row r="81" spans="2:5">
      <c r="B81" s="1"/>
      <c r="C81" s="1"/>
      <c r="D81" s="180"/>
      <c r="E81" s="180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48" right="0.75" top="0.52" bottom="0.43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Arkusz62"/>
  <dimension ref="A1:L81"/>
  <sheetViews>
    <sheetView zoomScale="80" zoomScaleNormal="80" workbookViewId="0">
      <selection activeCell="G15" sqref="G15"/>
    </sheetView>
  </sheetViews>
  <sheetFormatPr defaultRowHeight="12.5"/>
  <cols>
    <col min="1" max="1" width="9.1796875" style="18"/>
    <col min="2" max="2" width="5.26953125" style="18" bestFit="1" customWidth="1"/>
    <col min="3" max="3" width="75.453125" style="18" customWidth="1"/>
    <col min="4" max="5" width="17.81640625" style="107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1" max="11" width="15.453125" customWidth="1"/>
    <col min="12" max="12" width="12.453125" bestFit="1" customWidth="1"/>
  </cols>
  <sheetData>
    <row r="1" spans="2:12">
      <c r="B1" s="1"/>
      <c r="C1" s="1"/>
      <c r="D1" s="180"/>
      <c r="E1" s="180"/>
    </row>
    <row r="2" spans="2:12" ht="15.5">
      <c r="B2" s="345" t="s">
        <v>0</v>
      </c>
      <c r="C2" s="345"/>
      <c r="D2" s="345"/>
      <c r="E2" s="345"/>
      <c r="H2" s="64"/>
      <c r="I2" s="64"/>
      <c r="J2" s="60"/>
      <c r="L2" s="59"/>
    </row>
    <row r="3" spans="2:12" ht="15.5">
      <c r="B3" s="345" t="s">
        <v>205</v>
      </c>
      <c r="C3" s="345"/>
      <c r="D3" s="345"/>
      <c r="E3" s="345"/>
      <c r="H3" s="64"/>
      <c r="I3" s="64"/>
      <c r="J3" s="60"/>
    </row>
    <row r="4" spans="2:12" ht="14">
      <c r="B4" s="65"/>
      <c r="C4" s="65"/>
      <c r="D4" s="181"/>
      <c r="E4" s="181"/>
      <c r="J4" s="60"/>
    </row>
    <row r="5" spans="2:12" ht="21" customHeight="1">
      <c r="B5" s="346" t="s">
        <v>1</v>
      </c>
      <c r="C5" s="346"/>
      <c r="D5" s="346"/>
      <c r="E5" s="346"/>
    </row>
    <row r="6" spans="2:12" ht="14">
      <c r="B6" s="347" t="s">
        <v>151</v>
      </c>
      <c r="C6" s="347"/>
      <c r="D6" s="347"/>
      <c r="E6" s="347"/>
    </row>
    <row r="7" spans="2:12" ht="14">
      <c r="B7" s="67"/>
      <c r="C7" s="67"/>
      <c r="D7" s="182"/>
      <c r="E7" s="182"/>
    </row>
    <row r="8" spans="2:12" ht="13.5">
      <c r="B8" s="349" t="s">
        <v>18</v>
      </c>
      <c r="C8" s="354"/>
      <c r="D8" s="354"/>
      <c r="E8" s="354"/>
    </row>
    <row r="9" spans="2:12" ht="16" thickBot="1">
      <c r="B9" s="348" t="s">
        <v>100</v>
      </c>
      <c r="C9" s="348"/>
      <c r="D9" s="348"/>
      <c r="E9" s="348"/>
    </row>
    <row r="10" spans="2:12" ht="13.5" thickBot="1">
      <c r="B10" s="66"/>
      <c r="C10" s="61" t="s">
        <v>2</v>
      </c>
      <c r="D10" s="282" t="s">
        <v>199</v>
      </c>
      <c r="E10" s="282" t="s">
        <v>206</v>
      </c>
    </row>
    <row r="11" spans="2:12" ht="13">
      <c r="B11" s="68" t="s">
        <v>3</v>
      </c>
      <c r="C11" s="95" t="s">
        <v>106</v>
      </c>
      <c r="D11" s="242">
        <v>677828.87</v>
      </c>
      <c r="E11" s="243">
        <v>598773.78</v>
      </c>
    </row>
    <row r="12" spans="2:12">
      <c r="B12" s="108" t="s">
        <v>4</v>
      </c>
      <c r="C12" s="109" t="s">
        <v>5</v>
      </c>
      <c r="D12" s="244">
        <v>677828.87</v>
      </c>
      <c r="E12" s="245">
        <v>598773.78</v>
      </c>
    </row>
    <row r="13" spans="2:12">
      <c r="B13" s="108" t="s">
        <v>6</v>
      </c>
      <c r="C13" s="110" t="s">
        <v>7</v>
      </c>
      <c r="D13" s="244">
        <v>0</v>
      </c>
      <c r="E13" s="306">
        <v>0</v>
      </c>
    </row>
    <row r="14" spans="2:12">
      <c r="B14" s="108" t="s">
        <v>8</v>
      </c>
      <c r="C14" s="110" t="s">
        <v>10</v>
      </c>
      <c r="D14" s="244">
        <v>0</v>
      </c>
      <c r="E14" s="306">
        <v>0</v>
      </c>
      <c r="G14" s="54"/>
    </row>
    <row r="15" spans="2:12">
      <c r="B15" s="108" t="s">
        <v>103</v>
      </c>
      <c r="C15" s="110" t="s">
        <v>11</v>
      </c>
      <c r="D15" s="244">
        <v>0</v>
      </c>
      <c r="E15" s="306">
        <v>0</v>
      </c>
    </row>
    <row r="16" spans="2:12">
      <c r="B16" s="111" t="s">
        <v>104</v>
      </c>
      <c r="C16" s="112" t="s">
        <v>12</v>
      </c>
      <c r="D16" s="246">
        <v>0</v>
      </c>
      <c r="E16" s="307">
        <v>0</v>
      </c>
    </row>
    <row r="17" spans="2:11" ht="13">
      <c r="B17" s="6" t="s">
        <v>13</v>
      </c>
      <c r="C17" s="8" t="s">
        <v>65</v>
      </c>
      <c r="D17" s="248">
        <v>0</v>
      </c>
      <c r="E17" s="308">
        <v>0</v>
      </c>
    </row>
    <row r="18" spans="2:11">
      <c r="B18" s="108" t="s">
        <v>4</v>
      </c>
      <c r="C18" s="109" t="s">
        <v>11</v>
      </c>
      <c r="D18" s="246">
        <v>0</v>
      </c>
      <c r="E18" s="307">
        <v>0</v>
      </c>
    </row>
    <row r="19" spans="2:11" ht="15" customHeight="1">
      <c r="B19" s="108" t="s">
        <v>6</v>
      </c>
      <c r="C19" s="110" t="s">
        <v>105</v>
      </c>
      <c r="D19" s="244">
        <v>0</v>
      </c>
      <c r="E19" s="306">
        <v>0</v>
      </c>
    </row>
    <row r="20" spans="2:11" ht="13" thickBot="1">
      <c r="B20" s="113" t="s">
        <v>8</v>
      </c>
      <c r="C20" s="114" t="s">
        <v>14</v>
      </c>
      <c r="D20" s="250">
        <v>0</v>
      </c>
      <c r="E20" s="309">
        <v>0</v>
      </c>
    </row>
    <row r="21" spans="2:11" ht="13.5" thickBot="1">
      <c r="B21" s="356" t="s">
        <v>107</v>
      </c>
      <c r="C21" s="357"/>
      <c r="D21" s="252">
        <v>677828.87</v>
      </c>
      <c r="E21" s="211">
        <v>598773.78</v>
      </c>
      <c r="F21" s="62"/>
      <c r="G21" s="62"/>
      <c r="H21" s="103"/>
      <c r="J21" s="137"/>
      <c r="K21" s="103"/>
    </row>
    <row r="22" spans="2:11">
      <c r="B22" s="2"/>
      <c r="C22" s="5"/>
      <c r="D22" s="197"/>
      <c r="E22" s="197"/>
      <c r="G22" s="59"/>
    </row>
    <row r="23" spans="2:11" ht="13.5">
      <c r="B23" s="349" t="s">
        <v>101</v>
      </c>
      <c r="C23" s="358"/>
      <c r="D23" s="358"/>
      <c r="E23" s="358"/>
      <c r="G23" s="59"/>
    </row>
    <row r="24" spans="2:11" ht="15.75" customHeight="1" thickBot="1">
      <c r="B24" s="348" t="s">
        <v>102</v>
      </c>
      <c r="C24" s="359"/>
      <c r="D24" s="359"/>
      <c r="E24" s="359"/>
    </row>
    <row r="25" spans="2:11" ht="13.5" thickBot="1">
      <c r="B25" s="66"/>
      <c r="C25" s="115" t="s">
        <v>2</v>
      </c>
      <c r="D25" s="282" t="s">
        <v>199</v>
      </c>
      <c r="E25" s="282" t="s">
        <v>206</v>
      </c>
    </row>
    <row r="26" spans="2:11" ht="13">
      <c r="B26" s="72" t="s">
        <v>15</v>
      </c>
      <c r="C26" s="73" t="s">
        <v>16</v>
      </c>
      <c r="D26" s="326">
        <v>558736.05000000005</v>
      </c>
      <c r="E26" s="327">
        <v>677828.87</v>
      </c>
      <c r="G26" s="60"/>
    </row>
    <row r="27" spans="2:11" ht="13">
      <c r="B27" s="6" t="s">
        <v>17</v>
      </c>
      <c r="C27" s="7" t="s">
        <v>108</v>
      </c>
      <c r="D27" s="201">
        <v>-29911.180000000004</v>
      </c>
      <c r="E27" s="202">
        <v>-125435.46</v>
      </c>
      <c r="F27" s="59"/>
      <c r="G27" s="60"/>
      <c r="H27" s="147"/>
      <c r="I27" s="59"/>
      <c r="J27" s="60"/>
    </row>
    <row r="28" spans="2:11" ht="13">
      <c r="B28" s="6" t="s">
        <v>18</v>
      </c>
      <c r="C28" s="7" t="s">
        <v>19</v>
      </c>
      <c r="D28" s="201">
        <v>17506.84</v>
      </c>
      <c r="E28" s="203">
        <v>5600</v>
      </c>
      <c r="F28" s="59"/>
      <c r="G28" s="59"/>
      <c r="H28" s="147"/>
      <c r="I28" s="59"/>
      <c r="J28" s="60"/>
    </row>
    <row r="29" spans="2:11" ht="13">
      <c r="B29" s="116" t="s">
        <v>4</v>
      </c>
      <c r="C29" s="109" t="s">
        <v>20</v>
      </c>
      <c r="D29" s="204">
        <v>9599.9600000000009</v>
      </c>
      <c r="E29" s="205">
        <v>5599.89</v>
      </c>
      <c r="F29" s="59"/>
      <c r="G29" s="59"/>
      <c r="H29" s="147"/>
      <c r="I29" s="59"/>
      <c r="J29" s="60"/>
    </row>
    <row r="30" spans="2:11" ht="13">
      <c r="B30" s="116" t="s">
        <v>6</v>
      </c>
      <c r="C30" s="109" t="s">
        <v>21</v>
      </c>
      <c r="D30" s="204">
        <v>0</v>
      </c>
      <c r="E30" s="205">
        <v>0</v>
      </c>
      <c r="F30" s="59"/>
      <c r="G30" s="59"/>
      <c r="H30" s="147"/>
      <c r="I30" s="59"/>
      <c r="J30" s="60"/>
    </row>
    <row r="31" spans="2:11" ht="13">
      <c r="B31" s="116" t="s">
        <v>8</v>
      </c>
      <c r="C31" s="109" t="s">
        <v>22</v>
      </c>
      <c r="D31" s="204">
        <v>7906.88</v>
      </c>
      <c r="E31" s="205">
        <v>0.11</v>
      </c>
      <c r="F31" s="59"/>
      <c r="G31" s="59"/>
      <c r="H31" s="147"/>
      <c r="I31" s="59"/>
      <c r="J31" s="60"/>
    </row>
    <row r="32" spans="2:11" ht="13">
      <c r="B32" s="70" t="s">
        <v>23</v>
      </c>
      <c r="C32" s="8" t="s">
        <v>24</v>
      </c>
      <c r="D32" s="201">
        <v>47418.020000000004</v>
      </c>
      <c r="E32" s="203">
        <v>131035.46</v>
      </c>
      <c r="F32" s="59"/>
      <c r="G32" s="60"/>
      <c r="H32" s="147"/>
      <c r="I32" s="59"/>
      <c r="J32" s="60"/>
    </row>
    <row r="33" spans="2:10" ht="13">
      <c r="B33" s="116" t="s">
        <v>4</v>
      </c>
      <c r="C33" s="109" t="s">
        <v>25</v>
      </c>
      <c r="D33" s="204">
        <v>30433.84</v>
      </c>
      <c r="E33" s="205">
        <v>117116.86</v>
      </c>
      <c r="F33" s="59"/>
      <c r="G33" s="59"/>
      <c r="H33" s="147"/>
      <c r="I33" s="59"/>
      <c r="J33" s="60"/>
    </row>
    <row r="34" spans="2:10" ht="13">
      <c r="B34" s="116" t="s">
        <v>6</v>
      </c>
      <c r="C34" s="109" t="s">
        <v>26</v>
      </c>
      <c r="D34" s="204">
        <v>0</v>
      </c>
      <c r="E34" s="205">
        <v>0</v>
      </c>
      <c r="F34" s="59"/>
      <c r="G34" s="59"/>
      <c r="H34" s="147"/>
      <c r="I34" s="59"/>
      <c r="J34" s="60"/>
    </row>
    <row r="35" spans="2:10" ht="13">
      <c r="B35" s="116" t="s">
        <v>8</v>
      </c>
      <c r="C35" s="109" t="s">
        <v>27</v>
      </c>
      <c r="D35" s="204">
        <v>357.34000000000003</v>
      </c>
      <c r="E35" s="205">
        <v>344.09</v>
      </c>
      <c r="F35" s="59"/>
      <c r="G35" s="59"/>
      <c r="H35" s="147"/>
      <c r="I35" s="59"/>
      <c r="J35" s="60"/>
    </row>
    <row r="36" spans="2:10" ht="13">
      <c r="B36" s="116" t="s">
        <v>9</v>
      </c>
      <c r="C36" s="109" t="s">
        <v>28</v>
      </c>
      <c r="D36" s="204">
        <v>0</v>
      </c>
      <c r="E36" s="205">
        <v>0</v>
      </c>
      <c r="F36" s="59"/>
      <c r="G36" s="59"/>
      <c r="H36" s="147"/>
      <c r="I36" s="59"/>
      <c r="J36" s="60"/>
    </row>
    <row r="37" spans="2:10" ht="25.5">
      <c r="B37" s="116" t="s">
        <v>29</v>
      </c>
      <c r="C37" s="109" t="s">
        <v>30</v>
      </c>
      <c r="D37" s="204">
        <v>11377.34</v>
      </c>
      <c r="E37" s="205">
        <v>13574.51</v>
      </c>
      <c r="F37" s="59"/>
      <c r="G37" s="59"/>
      <c r="H37" s="147"/>
      <c r="I37" s="59"/>
      <c r="J37" s="60"/>
    </row>
    <row r="38" spans="2:10" ht="13">
      <c r="B38" s="116" t="s">
        <v>31</v>
      </c>
      <c r="C38" s="109" t="s">
        <v>32</v>
      </c>
      <c r="D38" s="204">
        <v>0</v>
      </c>
      <c r="E38" s="205">
        <v>0</v>
      </c>
      <c r="F38" s="59"/>
      <c r="G38" s="59"/>
      <c r="H38" s="147"/>
      <c r="I38" s="59"/>
      <c r="J38" s="60"/>
    </row>
    <row r="39" spans="2:10" ht="13">
      <c r="B39" s="117" t="s">
        <v>33</v>
      </c>
      <c r="C39" s="118" t="s">
        <v>34</v>
      </c>
      <c r="D39" s="206">
        <v>5249.5</v>
      </c>
      <c r="E39" s="207">
        <v>0</v>
      </c>
      <c r="F39" s="59"/>
      <c r="G39" s="59"/>
      <c r="H39" s="147"/>
      <c r="I39" s="59"/>
      <c r="J39" s="60"/>
    </row>
    <row r="40" spans="2:10" ht="13.5" thickBot="1">
      <c r="B40" s="74" t="s">
        <v>35</v>
      </c>
      <c r="C40" s="75" t="s">
        <v>36</v>
      </c>
      <c r="D40" s="208">
        <v>149004</v>
      </c>
      <c r="E40" s="209">
        <v>46380.37</v>
      </c>
      <c r="G40" s="60"/>
      <c r="H40" s="143"/>
    </row>
    <row r="41" spans="2:10" ht="13.5" thickBot="1">
      <c r="B41" s="76" t="s">
        <v>37</v>
      </c>
      <c r="C41" s="77" t="s">
        <v>38</v>
      </c>
      <c r="D41" s="328">
        <v>677828.87</v>
      </c>
      <c r="E41" s="329">
        <v>598773.78</v>
      </c>
      <c r="F41" s="62"/>
      <c r="G41" s="60"/>
    </row>
    <row r="42" spans="2:10" ht="13">
      <c r="B42" s="71"/>
      <c r="C42" s="71"/>
      <c r="D42" s="105"/>
      <c r="E42" s="105"/>
      <c r="F42" s="62"/>
      <c r="G42" s="54"/>
    </row>
    <row r="43" spans="2:10" ht="13.5">
      <c r="B43" s="349" t="s">
        <v>60</v>
      </c>
      <c r="C43" s="350"/>
      <c r="D43" s="350"/>
      <c r="E43" s="350"/>
      <c r="G43" s="59"/>
    </row>
    <row r="44" spans="2:10" ht="18" customHeight="1" thickBot="1">
      <c r="B44" s="348" t="s">
        <v>118</v>
      </c>
      <c r="C44" s="351"/>
      <c r="D44" s="351"/>
      <c r="E44" s="351"/>
      <c r="G44" s="59"/>
    </row>
    <row r="45" spans="2:10" ht="13.5" thickBot="1">
      <c r="B45" s="66"/>
      <c r="C45" s="19" t="s">
        <v>39</v>
      </c>
      <c r="D45" s="282" t="s">
        <v>199</v>
      </c>
      <c r="E45" s="282" t="s">
        <v>206</v>
      </c>
      <c r="G45" s="59"/>
    </row>
    <row r="46" spans="2:10" ht="13">
      <c r="B46" s="10" t="s">
        <v>18</v>
      </c>
      <c r="C46" s="20" t="s">
        <v>109</v>
      </c>
      <c r="D46" s="212"/>
      <c r="E46" s="213"/>
      <c r="G46" s="59"/>
    </row>
    <row r="47" spans="2:10">
      <c r="B47" s="119" t="s">
        <v>4</v>
      </c>
      <c r="C47" s="109" t="s">
        <v>40</v>
      </c>
      <c r="D47" s="214">
        <v>870.87509999999997</v>
      </c>
      <c r="E47" s="216">
        <v>833.81989999999996</v>
      </c>
      <c r="G47" s="59"/>
    </row>
    <row r="48" spans="2:10">
      <c r="B48" s="120" t="s">
        <v>6</v>
      </c>
      <c r="C48" s="118" t="s">
        <v>41</v>
      </c>
      <c r="D48" s="214">
        <v>833.81989999999996</v>
      </c>
      <c r="E48" s="324">
        <v>689.47410000000002</v>
      </c>
      <c r="G48" s="59"/>
    </row>
    <row r="49" spans="2:7" ht="13">
      <c r="B49" s="91" t="s">
        <v>23</v>
      </c>
      <c r="C49" s="93" t="s">
        <v>110</v>
      </c>
      <c r="D49" s="217"/>
      <c r="E49" s="325"/>
    </row>
    <row r="50" spans="2:7">
      <c r="B50" s="119" t="s">
        <v>4</v>
      </c>
      <c r="C50" s="109" t="s">
        <v>40</v>
      </c>
      <c r="D50" s="214">
        <v>641.58000000000004</v>
      </c>
      <c r="E50" s="325">
        <v>812.92</v>
      </c>
      <c r="G50" s="107"/>
    </row>
    <row r="51" spans="2:7">
      <c r="B51" s="119" t="s">
        <v>6</v>
      </c>
      <c r="C51" s="109" t="s">
        <v>111</v>
      </c>
      <c r="D51" s="214">
        <v>641.58000000000004</v>
      </c>
      <c r="E51" s="325">
        <v>795.07</v>
      </c>
      <c r="G51" s="107"/>
    </row>
    <row r="52" spans="2:7">
      <c r="B52" s="119" t="s">
        <v>8</v>
      </c>
      <c r="C52" s="109" t="s">
        <v>112</v>
      </c>
      <c r="D52" s="214">
        <v>816.56000000000006</v>
      </c>
      <c r="E52" s="325">
        <v>891.81000000000006</v>
      </c>
    </row>
    <row r="53" spans="2:7" ht="13.5" customHeight="1" thickBot="1">
      <c r="B53" s="121" t="s">
        <v>9</v>
      </c>
      <c r="C53" s="122" t="s">
        <v>41</v>
      </c>
      <c r="D53" s="220">
        <v>812.92</v>
      </c>
      <c r="E53" s="315">
        <v>868.45</v>
      </c>
    </row>
    <row r="54" spans="2:7">
      <c r="B54" s="85"/>
      <c r="C54" s="86"/>
      <c r="D54" s="222"/>
      <c r="E54" s="222"/>
    </row>
    <row r="55" spans="2:7" ht="13.5">
      <c r="B55" s="349" t="s">
        <v>62</v>
      </c>
      <c r="C55" s="354"/>
      <c r="D55" s="354"/>
      <c r="E55" s="354"/>
    </row>
    <row r="56" spans="2:7" ht="16.5" customHeight="1" thickBot="1">
      <c r="B56" s="348" t="s">
        <v>113</v>
      </c>
      <c r="C56" s="355"/>
      <c r="D56" s="355"/>
      <c r="E56" s="355"/>
    </row>
    <row r="57" spans="2:7" ht="21.5" thickBot="1">
      <c r="B57" s="343" t="s">
        <v>42</v>
      </c>
      <c r="C57" s="344"/>
      <c r="D57" s="223" t="s">
        <v>119</v>
      </c>
      <c r="E57" s="224" t="s">
        <v>114</v>
      </c>
    </row>
    <row r="58" spans="2:7" ht="13">
      <c r="B58" s="14" t="s">
        <v>18</v>
      </c>
      <c r="C58" s="94" t="s">
        <v>43</v>
      </c>
      <c r="D58" s="225">
        <f>D64</f>
        <v>598773.78</v>
      </c>
      <c r="E58" s="226">
        <f>D58/E21</f>
        <v>1</v>
      </c>
    </row>
    <row r="59" spans="2:7" ht="25">
      <c r="B59" s="92" t="s">
        <v>4</v>
      </c>
      <c r="C59" s="9" t="s">
        <v>44</v>
      </c>
      <c r="D59" s="227">
        <v>0</v>
      </c>
      <c r="E59" s="228">
        <v>0</v>
      </c>
    </row>
    <row r="60" spans="2:7" ht="25">
      <c r="B60" s="78" t="s">
        <v>6</v>
      </c>
      <c r="C60" s="4" t="s">
        <v>45</v>
      </c>
      <c r="D60" s="229">
        <v>0</v>
      </c>
      <c r="E60" s="230">
        <v>0</v>
      </c>
    </row>
    <row r="61" spans="2:7" ht="12.75" customHeight="1">
      <c r="B61" s="78" t="s">
        <v>8</v>
      </c>
      <c r="C61" s="4" t="s">
        <v>46</v>
      </c>
      <c r="D61" s="229">
        <v>0</v>
      </c>
      <c r="E61" s="230">
        <v>0</v>
      </c>
    </row>
    <row r="62" spans="2:7">
      <c r="B62" s="78" t="s">
        <v>9</v>
      </c>
      <c r="C62" s="4" t="s">
        <v>47</v>
      </c>
      <c r="D62" s="229">
        <v>0</v>
      </c>
      <c r="E62" s="230">
        <v>0</v>
      </c>
    </row>
    <row r="63" spans="2:7">
      <c r="B63" s="78" t="s">
        <v>29</v>
      </c>
      <c r="C63" s="4" t="s">
        <v>48</v>
      </c>
      <c r="D63" s="229">
        <v>0</v>
      </c>
      <c r="E63" s="230">
        <v>0</v>
      </c>
    </row>
    <row r="64" spans="2:7">
      <c r="B64" s="92" t="s">
        <v>31</v>
      </c>
      <c r="C64" s="9" t="s">
        <v>49</v>
      </c>
      <c r="D64" s="227">
        <f>E21</f>
        <v>598773.78</v>
      </c>
      <c r="E64" s="228">
        <f>E58</f>
        <v>1</v>
      </c>
    </row>
    <row r="65" spans="2:5">
      <c r="B65" s="92" t="s">
        <v>33</v>
      </c>
      <c r="C65" s="9" t="s">
        <v>115</v>
      </c>
      <c r="D65" s="227">
        <v>0</v>
      </c>
      <c r="E65" s="228">
        <v>0</v>
      </c>
    </row>
    <row r="66" spans="2:5">
      <c r="B66" s="92" t="s">
        <v>50</v>
      </c>
      <c r="C66" s="9" t="s">
        <v>51</v>
      </c>
      <c r="D66" s="227">
        <v>0</v>
      </c>
      <c r="E66" s="228">
        <v>0</v>
      </c>
    </row>
    <row r="67" spans="2:5">
      <c r="B67" s="78" t="s">
        <v>52</v>
      </c>
      <c r="C67" s="4" t="s">
        <v>53</v>
      </c>
      <c r="D67" s="229">
        <v>0</v>
      </c>
      <c r="E67" s="230">
        <v>0</v>
      </c>
    </row>
    <row r="68" spans="2:5">
      <c r="B68" s="78" t="s">
        <v>54</v>
      </c>
      <c r="C68" s="4" t="s">
        <v>55</v>
      </c>
      <c r="D68" s="229">
        <v>0</v>
      </c>
      <c r="E68" s="230">
        <v>0</v>
      </c>
    </row>
    <row r="69" spans="2:5">
      <c r="B69" s="78" t="s">
        <v>56</v>
      </c>
      <c r="C69" s="4" t="s">
        <v>57</v>
      </c>
      <c r="D69" s="292">
        <v>0</v>
      </c>
      <c r="E69" s="230">
        <v>0</v>
      </c>
    </row>
    <row r="70" spans="2:5">
      <c r="B70" s="96" t="s">
        <v>58</v>
      </c>
      <c r="C70" s="88" t="s">
        <v>59</v>
      </c>
      <c r="D70" s="232">
        <v>0</v>
      </c>
      <c r="E70" s="233">
        <v>0</v>
      </c>
    </row>
    <row r="71" spans="2:5" ht="13">
      <c r="B71" s="97" t="s">
        <v>23</v>
      </c>
      <c r="C71" s="8" t="s">
        <v>61</v>
      </c>
      <c r="D71" s="234">
        <v>0</v>
      </c>
      <c r="E71" s="235">
        <v>0</v>
      </c>
    </row>
    <row r="72" spans="2:5" ht="13">
      <c r="B72" s="98" t="s">
        <v>60</v>
      </c>
      <c r="C72" s="90" t="s">
        <v>63</v>
      </c>
      <c r="D72" s="236">
        <f>E14</f>
        <v>0</v>
      </c>
      <c r="E72" s="237">
        <v>0</v>
      </c>
    </row>
    <row r="73" spans="2:5" ht="13">
      <c r="B73" s="99" t="s">
        <v>62</v>
      </c>
      <c r="C73" s="17" t="s">
        <v>65</v>
      </c>
      <c r="D73" s="238">
        <v>0</v>
      </c>
      <c r="E73" s="239">
        <v>0</v>
      </c>
    </row>
    <row r="74" spans="2:5" ht="13">
      <c r="B74" s="97" t="s">
        <v>64</v>
      </c>
      <c r="C74" s="8" t="s">
        <v>66</v>
      </c>
      <c r="D74" s="234">
        <f>D58</f>
        <v>598773.78</v>
      </c>
      <c r="E74" s="235">
        <f>E58+E72-E73</f>
        <v>1</v>
      </c>
    </row>
    <row r="75" spans="2:5">
      <c r="B75" s="78" t="s">
        <v>4</v>
      </c>
      <c r="C75" s="4" t="s">
        <v>67</v>
      </c>
      <c r="D75" s="229">
        <f>D74</f>
        <v>598773.78</v>
      </c>
      <c r="E75" s="230">
        <f>E74</f>
        <v>1</v>
      </c>
    </row>
    <row r="76" spans="2:5">
      <c r="B76" s="78" t="s">
        <v>6</v>
      </c>
      <c r="C76" s="4" t="s">
        <v>116</v>
      </c>
      <c r="D76" s="229">
        <v>0</v>
      </c>
      <c r="E76" s="230">
        <v>0</v>
      </c>
    </row>
    <row r="77" spans="2:5" ht="13" thickBot="1">
      <c r="B77" s="79" t="s">
        <v>8</v>
      </c>
      <c r="C77" s="13" t="s">
        <v>117</v>
      </c>
      <c r="D77" s="240">
        <v>0</v>
      </c>
      <c r="E77" s="241">
        <v>0</v>
      </c>
    </row>
    <row r="78" spans="2:5">
      <c r="B78" s="1"/>
      <c r="C78" s="1"/>
      <c r="D78" s="180"/>
      <c r="E78" s="180"/>
    </row>
    <row r="79" spans="2:5">
      <c r="B79" s="1"/>
      <c r="C79" s="1"/>
      <c r="D79" s="180"/>
      <c r="E79" s="180"/>
    </row>
    <row r="80" spans="2:5">
      <c r="B80" s="1"/>
      <c r="C80" s="1"/>
      <c r="D80" s="180"/>
      <c r="E80" s="180"/>
    </row>
    <row r="81" spans="2:5">
      <c r="B81" s="1"/>
      <c r="C81" s="1"/>
      <c r="D81" s="180"/>
      <c r="E81" s="180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9" right="0.75" top="0.62" bottom="0.61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Arkusz63">
    <pageSetUpPr fitToPage="1"/>
  </sheetPr>
  <dimension ref="A1:L81"/>
  <sheetViews>
    <sheetView zoomScale="80" zoomScaleNormal="80" workbookViewId="0">
      <selection activeCell="G17" sqref="G17"/>
    </sheetView>
  </sheetViews>
  <sheetFormatPr defaultRowHeight="12.5"/>
  <cols>
    <col min="1" max="1" width="9.1796875" style="18"/>
    <col min="2" max="2" width="5.26953125" style="18" bestFit="1" customWidth="1"/>
    <col min="3" max="3" width="75.453125" style="18" customWidth="1"/>
    <col min="4" max="5" width="17.81640625" style="107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1" max="11" width="12.1796875" bestFit="1" customWidth="1"/>
    <col min="12" max="12" width="12.453125" bestFit="1" customWidth="1"/>
  </cols>
  <sheetData>
    <row r="1" spans="2:12">
      <c r="B1" s="1"/>
      <c r="C1" s="1"/>
      <c r="D1" s="180"/>
      <c r="E1" s="180"/>
    </row>
    <row r="2" spans="2:12" ht="15.5">
      <c r="B2" s="345" t="s">
        <v>0</v>
      </c>
      <c r="C2" s="345"/>
      <c r="D2" s="345"/>
      <c r="E2" s="345"/>
      <c r="L2" s="59"/>
    </row>
    <row r="3" spans="2:12" ht="15.5">
      <c r="B3" s="345" t="s">
        <v>205</v>
      </c>
      <c r="C3" s="345"/>
      <c r="D3" s="345"/>
      <c r="E3" s="345"/>
    </row>
    <row r="4" spans="2:12" ht="14">
      <c r="B4" s="65"/>
      <c r="C4" s="65"/>
      <c r="D4" s="181"/>
      <c r="E4" s="181"/>
    </row>
    <row r="5" spans="2:12" ht="21" customHeight="1">
      <c r="B5" s="346" t="s">
        <v>1</v>
      </c>
      <c r="C5" s="346"/>
      <c r="D5" s="346"/>
      <c r="E5" s="346"/>
    </row>
    <row r="6" spans="2:12" ht="14">
      <c r="B6" s="347" t="s">
        <v>183</v>
      </c>
      <c r="C6" s="347"/>
      <c r="D6" s="347"/>
      <c r="E6" s="347"/>
    </row>
    <row r="7" spans="2:12" ht="14">
      <c r="B7" s="67"/>
      <c r="C7" s="67"/>
      <c r="D7" s="182"/>
      <c r="E7" s="182"/>
    </row>
    <row r="8" spans="2:12" ht="13.5">
      <c r="B8" s="349" t="s">
        <v>18</v>
      </c>
      <c r="C8" s="354"/>
      <c r="D8" s="354"/>
      <c r="E8" s="354"/>
    </row>
    <row r="9" spans="2:12" ht="16" thickBot="1">
      <c r="B9" s="348" t="s">
        <v>100</v>
      </c>
      <c r="C9" s="348"/>
      <c r="D9" s="348"/>
      <c r="E9" s="348"/>
    </row>
    <row r="10" spans="2:12" ht="13.5" thickBot="1">
      <c r="B10" s="66"/>
      <c r="C10" s="61" t="s">
        <v>2</v>
      </c>
      <c r="D10" s="282" t="s">
        <v>199</v>
      </c>
      <c r="E10" s="282" t="s">
        <v>206</v>
      </c>
    </row>
    <row r="11" spans="2:12" ht="13">
      <c r="B11" s="68" t="s">
        <v>3</v>
      </c>
      <c r="C11" s="95" t="s">
        <v>106</v>
      </c>
      <c r="D11" s="242">
        <v>39226.19</v>
      </c>
      <c r="E11" s="243">
        <v>45659.18</v>
      </c>
    </row>
    <row r="12" spans="2:12">
      <c r="B12" s="108" t="s">
        <v>4</v>
      </c>
      <c r="C12" s="109" t="s">
        <v>5</v>
      </c>
      <c r="D12" s="244">
        <v>39226.19</v>
      </c>
      <c r="E12" s="245">
        <v>45659.18</v>
      </c>
    </row>
    <row r="13" spans="2:12">
      <c r="B13" s="108" t="s">
        <v>6</v>
      </c>
      <c r="C13" s="110" t="s">
        <v>7</v>
      </c>
      <c r="D13" s="244">
        <v>0</v>
      </c>
      <c r="E13" s="306">
        <v>0</v>
      </c>
    </row>
    <row r="14" spans="2:12">
      <c r="B14" s="108" t="s">
        <v>8</v>
      </c>
      <c r="C14" s="110" t="s">
        <v>10</v>
      </c>
      <c r="D14" s="244">
        <v>0</v>
      </c>
      <c r="E14" s="306">
        <v>0</v>
      </c>
      <c r="G14" s="54"/>
    </row>
    <row r="15" spans="2:12">
      <c r="B15" s="108" t="s">
        <v>103</v>
      </c>
      <c r="C15" s="110" t="s">
        <v>11</v>
      </c>
      <c r="D15" s="244">
        <v>0</v>
      </c>
      <c r="E15" s="306">
        <v>0</v>
      </c>
    </row>
    <row r="16" spans="2:12">
      <c r="B16" s="111" t="s">
        <v>104</v>
      </c>
      <c r="C16" s="112" t="s">
        <v>12</v>
      </c>
      <c r="D16" s="246">
        <v>0</v>
      </c>
      <c r="E16" s="307">
        <v>0</v>
      </c>
    </row>
    <row r="17" spans="2:11" ht="13">
      <c r="B17" s="6" t="s">
        <v>13</v>
      </c>
      <c r="C17" s="8" t="s">
        <v>65</v>
      </c>
      <c r="D17" s="248">
        <v>0</v>
      </c>
      <c r="E17" s="308">
        <v>0</v>
      </c>
    </row>
    <row r="18" spans="2:11">
      <c r="B18" s="108" t="s">
        <v>4</v>
      </c>
      <c r="C18" s="109" t="s">
        <v>11</v>
      </c>
      <c r="D18" s="246">
        <v>0</v>
      </c>
      <c r="E18" s="307">
        <v>0</v>
      </c>
    </row>
    <row r="19" spans="2:11" ht="15" customHeight="1">
      <c r="B19" s="108" t="s">
        <v>6</v>
      </c>
      <c r="C19" s="110" t="s">
        <v>105</v>
      </c>
      <c r="D19" s="244">
        <v>0</v>
      </c>
      <c r="E19" s="306">
        <v>0</v>
      </c>
    </row>
    <row r="20" spans="2:11" ht="13" thickBot="1">
      <c r="B20" s="113" t="s">
        <v>8</v>
      </c>
      <c r="C20" s="114" t="s">
        <v>14</v>
      </c>
      <c r="D20" s="250">
        <v>0</v>
      </c>
      <c r="E20" s="309">
        <v>0</v>
      </c>
    </row>
    <row r="21" spans="2:11" ht="13.5" thickBot="1">
      <c r="B21" s="356" t="s">
        <v>107</v>
      </c>
      <c r="C21" s="357"/>
      <c r="D21" s="252">
        <v>39226.19</v>
      </c>
      <c r="E21" s="211">
        <v>45659.18</v>
      </c>
      <c r="F21" s="62"/>
      <c r="G21" s="62"/>
      <c r="H21" s="103"/>
      <c r="J21" s="137"/>
      <c r="K21" s="103"/>
    </row>
    <row r="22" spans="2:11">
      <c r="B22" s="2"/>
      <c r="C22" s="5"/>
      <c r="D22" s="197"/>
      <c r="E22" s="197"/>
      <c r="G22" s="59"/>
    </row>
    <row r="23" spans="2:11" ht="13.5">
      <c r="B23" s="349" t="s">
        <v>101</v>
      </c>
      <c r="C23" s="358"/>
      <c r="D23" s="358"/>
      <c r="E23" s="358"/>
      <c r="G23" s="59"/>
    </row>
    <row r="24" spans="2:11" ht="15.75" customHeight="1" thickBot="1">
      <c r="B24" s="348" t="s">
        <v>102</v>
      </c>
      <c r="C24" s="359"/>
      <c r="D24" s="359"/>
      <c r="E24" s="359"/>
    </row>
    <row r="25" spans="2:11" ht="13.5" thickBot="1">
      <c r="B25" s="66"/>
      <c r="C25" s="115" t="s">
        <v>2</v>
      </c>
      <c r="D25" s="282" t="s">
        <v>199</v>
      </c>
      <c r="E25" s="282" t="s">
        <v>206</v>
      </c>
    </row>
    <row r="26" spans="2:11" ht="13">
      <c r="B26" s="72" t="s">
        <v>15</v>
      </c>
      <c r="C26" s="73" t="s">
        <v>16</v>
      </c>
      <c r="D26" s="199">
        <v>33070.28</v>
      </c>
      <c r="E26" s="200">
        <v>39226.19</v>
      </c>
      <c r="G26" s="60"/>
    </row>
    <row r="27" spans="2:11" ht="13">
      <c r="B27" s="6" t="s">
        <v>17</v>
      </c>
      <c r="C27" s="7" t="s">
        <v>108</v>
      </c>
      <c r="D27" s="201">
        <v>-2223.8900000000003</v>
      </c>
      <c r="E27" s="202">
        <v>461.18</v>
      </c>
      <c r="F27" s="59"/>
      <c r="G27" s="60"/>
      <c r="H27" s="147"/>
      <c r="I27" s="59"/>
      <c r="J27" s="60"/>
    </row>
    <row r="28" spans="2:11" ht="13">
      <c r="B28" s="6" t="s">
        <v>18</v>
      </c>
      <c r="C28" s="7" t="s">
        <v>19</v>
      </c>
      <c r="D28" s="201">
        <v>1030.99</v>
      </c>
      <c r="E28" s="203">
        <v>1030.81</v>
      </c>
      <c r="F28" s="59"/>
      <c r="G28" s="59"/>
      <c r="H28" s="147"/>
      <c r="I28" s="59"/>
      <c r="J28" s="60"/>
    </row>
    <row r="29" spans="2:11" ht="13">
      <c r="B29" s="116" t="s">
        <v>4</v>
      </c>
      <c r="C29" s="109" t="s">
        <v>20</v>
      </c>
      <c r="D29" s="204">
        <v>1030.8900000000001</v>
      </c>
      <c r="E29" s="205">
        <v>1030.76</v>
      </c>
      <c r="F29" s="59"/>
      <c r="G29" s="59"/>
      <c r="H29" s="147"/>
      <c r="I29" s="59"/>
      <c r="J29" s="60"/>
    </row>
    <row r="30" spans="2:11" ht="13">
      <c r="B30" s="116" t="s">
        <v>6</v>
      </c>
      <c r="C30" s="109" t="s">
        <v>21</v>
      </c>
      <c r="D30" s="204">
        <v>0</v>
      </c>
      <c r="E30" s="205">
        <v>0</v>
      </c>
      <c r="F30" s="59"/>
      <c r="G30" s="59"/>
      <c r="H30" s="147"/>
      <c r="I30" s="59"/>
      <c r="J30" s="60"/>
    </row>
    <row r="31" spans="2:11" ht="13">
      <c r="B31" s="116" t="s">
        <v>8</v>
      </c>
      <c r="C31" s="109" t="s">
        <v>22</v>
      </c>
      <c r="D31" s="204">
        <v>0.1</v>
      </c>
      <c r="E31" s="205">
        <v>0.05</v>
      </c>
      <c r="F31" s="59"/>
      <c r="G31" s="59"/>
      <c r="H31" s="147"/>
      <c r="I31" s="59"/>
      <c r="J31" s="60"/>
    </row>
    <row r="32" spans="2:11" ht="13">
      <c r="B32" s="70" t="s">
        <v>23</v>
      </c>
      <c r="C32" s="8" t="s">
        <v>24</v>
      </c>
      <c r="D32" s="201">
        <v>3254.88</v>
      </c>
      <c r="E32" s="203">
        <v>569.63</v>
      </c>
      <c r="F32" s="59"/>
      <c r="G32" s="60"/>
      <c r="H32" s="147"/>
      <c r="I32" s="59"/>
      <c r="J32" s="60"/>
    </row>
    <row r="33" spans="2:10" ht="13">
      <c r="B33" s="116" t="s">
        <v>4</v>
      </c>
      <c r="C33" s="109" t="s">
        <v>25</v>
      </c>
      <c r="D33" s="204">
        <v>2959.14</v>
      </c>
      <c r="E33" s="205">
        <v>0</v>
      </c>
      <c r="F33" s="59"/>
      <c r="G33" s="59"/>
      <c r="H33" s="147"/>
      <c r="I33" s="59"/>
      <c r="J33" s="60"/>
    </row>
    <row r="34" spans="2:10" ht="13">
      <c r="B34" s="116" t="s">
        <v>6</v>
      </c>
      <c r="C34" s="109" t="s">
        <v>26</v>
      </c>
      <c r="D34" s="204">
        <v>0</v>
      </c>
      <c r="E34" s="205">
        <v>0</v>
      </c>
      <c r="F34" s="59"/>
      <c r="G34" s="59"/>
      <c r="H34" s="147"/>
      <c r="I34" s="59"/>
      <c r="J34" s="60"/>
    </row>
    <row r="35" spans="2:10" ht="13">
      <c r="B35" s="116" t="s">
        <v>8</v>
      </c>
      <c r="C35" s="109" t="s">
        <v>27</v>
      </c>
      <c r="D35" s="204">
        <v>59.38</v>
      </c>
      <c r="E35" s="205">
        <v>75.91</v>
      </c>
      <c r="F35" s="59"/>
      <c r="G35" s="59"/>
      <c r="H35" s="147"/>
      <c r="I35" s="59"/>
      <c r="J35" s="60"/>
    </row>
    <row r="36" spans="2:10" ht="13">
      <c r="B36" s="116" t="s">
        <v>9</v>
      </c>
      <c r="C36" s="109" t="s">
        <v>28</v>
      </c>
      <c r="D36" s="204">
        <v>0</v>
      </c>
      <c r="E36" s="205">
        <v>0</v>
      </c>
      <c r="F36" s="59"/>
      <c r="G36" s="59"/>
      <c r="H36" s="147"/>
      <c r="I36" s="59"/>
      <c r="J36" s="60"/>
    </row>
    <row r="37" spans="2:10" ht="25.5">
      <c r="B37" s="116" t="s">
        <v>29</v>
      </c>
      <c r="C37" s="109" t="s">
        <v>30</v>
      </c>
      <c r="D37" s="204">
        <v>236.36</v>
      </c>
      <c r="E37" s="205">
        <v>493.72</v>
      </c>
      <c r="F37" s="59"/>
      <c r="G37" s="59"/>
      <c r="H37" s="147"/>
      <c r="I37" s="59"/>
      <c r="J37" s="60"/>
    </row>
    <row r="38" spans="2:10" ht="13">
      <c r="B38" s="116" t="s">
        <v>31</v>
      </c>
      <c r="C38" s="109" t="s">
        <v>32</v>
      </c>
      <c r="D38" s="204">
        <v>0</v>
      </c>
      <c r="E38" s="205">
        <v>0</v>
      </c>
      <c r="F38" s="59"/>
      <c r="G38" s="59"/>
      <c r="H38" s="147"/>
      <c r="I38" s="59"/>
      <c r="J38" s="60"/>
    </row>
    <row r="39" spans="2:10" ht="13">
      <c r="B39" s="117" t="s">
        <v>33</v>
      </c>
      <c r="C39" s="118" t="s">
        <v>34</v>
      </c>
      <c r="D39" s="206">
        <v>0</v>
      </c>
      <c r="E39" s="207">
        <v>0</v>
      </c>
      <c r="F39" s="59"/>
      <c r="G39" s="59"/>
      <c r="H39" s="147"/>
      <c r="I39" s="59"/>
      <c r="J39" s="60"/>
    </row>
    <row r="40" spans="2:10" ht="13.5" thickBot="1">
      <c r="B40" s="74" t="s">
        <v>35</v>
      </c>
      <c r="C40" s="75" t="s">
        <v>36</v>
      </c>
      <c r="D40" s="208">
        <v>8379.7999999999993</v>
      </c>
      <c r="E40" s="209">
        <v>5971.81</v>
      </c>
      <c r="G40" s="60"/>
      <c r="H40" s="143"/>
    </row>
    <row r="41" spans="2:10" ht="13.5" thickBot="1">
      <c r="B41" s="76" t="s">
        <v>37</v>
      </c>
      <c r="C41" s="77" t="s">
        <v>38</v>
      </c>
      <c r="D41" s="210">
        <v>39226.19</v>
      </c>
      <c r="E41" s="211">
        <v>45659.18</v>
      </c>
      <c r="F41" s="62"/>
      <c r="G41" s="60"/>
      <c r="H41" s="143"/>
    </row>
    <row r="42" spans="2:10" ht="13">
      <c r="B42" s="71"/>
      <c r="C42" s="71"/>
      <c r="D42" s="105"/>
      <c r="E42" s="105"/>
      <c r="F42" s="62"/>
      <c r="G42" s="54"/>
      <c r="H42" s="143"/>
    </row>
    <row r="43" spans="2:10" ht="13.5">
      <c r="B43" s="349" t="s">
        <v>60</v>
      </c>
      <c r="C43" s="350"/>
      <c r="D43" s="350"/>
      <c r="E43" s="350"/>
      <c r="G43" s="59"/>
    </row>
    <row r="44" spans="2:10" ht="18" customHeight="1" thickBot="1">
      <c r="B44" s="348" t="s">
        <v>118</v>
      </c>
      <c r="C44" s="351"/>
      <c r="D44" s="351"/>
      <c r="E44" s="351"/>
      <c r="G44" s="59"/>
    </row>
    <row r="45" spans="2:10" ht="13.5" thickBot="1">
      <c r="B45" s="66"/>
      <c r="C45" s="19" t="s">
        <v>39</v>
      </c>
      <c r="D45" s="282" t="s">
        <v>199</v>
      </c>
      <c r="E45" s="282" t="s">
        <v>206</v>
      </c>
      <c r="G45" s="59"/>
    </row>
    <row r="46" spans="2:10" ht="13">
      <c r="B46" s="10" t="s">
        <v>18</v>
      </c>
      <c r="C46" s="20" t="s">
        <v>109</v>
      </c>
      <c r="D46" s="212"/>
      <c r="E46" s="213"/>
      <c r="G46" s="59"/>
    </row>
    <row r="47" spans="2:10">
      <c r="B47" s="119" t="s">
        <v>4</v>
      </c>
      <c r="C47" s="109" t="s">
        <v>40</v>
      </c>
      <c r="D47" s="214">
        <v>171.33969999999999</v>
      </c>
      <c r="E47" s="216">
        <v>161.35159999999999</v>
      </c>
      <c r="G47" s="59"/>
    </row>
    <row r="48" spans="2:10">
      <c r="B48" s="120" t="s">
        <v>6</v>
      </c>
      <c r="C48" s="118" t="s">
        <v>41</v>
      </c>
      <c r="D48" s="214">
        <v>161.35159999999999</v>
      </c>
      <c r="E48" s="324">
        <v>163.11510000000001</v>
      </c>
      <c r="G48" s="125"/>
    </row>
    <row r="49" spans="2:7" ht="13">
      <c r="B49" s="91" t="s">
        <v>23</v>
      </c>
      <c r="C49" s="93" t="s">
        <v>110</v>
      </c>
      <c r="D49" s="217"/>
      <c r="E49" s="325"/>
    </row>
    <row r="50" spans="2:7">
      <c r="B50" s="119" t="s">
        <v>4</v>
      </c>
      <c r="C50" s="109" t="s">
        <v>40</v>
      </c>
      <c r="D50" s="214">
        <v>193.01</v>
      </c>
      <c r="E50" s="325">
        <v>243.11</v>
      </c>
      <c r="G50" s="107"/>
    </row>
    <row r="51" spans="2:7">
      <c r="B51" s="119" t="s">
        <v>6</v>
      </c>
      <c r="C51" s="109" t="s">
        <v>111</v>
      </c>
      <c r="D51" s="214">
        <v>193.01</v>
      </c>
      <c r="E51" s="325">
        <v>236.9</v>
      </c>
      <c r="G51" s="107"/>
    </row>
    <row r="52" spans="2:7">
      <c r="B52" s="119" t="s">
        <v>8</v>
      </c>
      <c r="C52" s="109" t="s">
        <v>112</v>
      </c>
      <c r="D52" s="214">
        <v>243.34</v>
      </c>
      <c r="E52" s="325">
        <v>290.87</v>
      </c>
    </row>
    <row r="53" spans="2:7" ht="14.25" customHeight="1" thickBot="1">
      <c r="B53" s="121" t="s">
        <v>9</v>
      </c>
      <c r="C53" s="122" t="s">
        <v>41</v>
      </c>
      <c r="D53" s="220">
        <v>243.11</v>
      </c>
      <c r="E53" s="315">
        <v>279.92</v>
      </c>
    </row>
    <row r="54" spans="2:7">
      <c r="B54" s="85"/>
      <c r="C54" s="86"/>
      <c r="D54" s="222"/>
      <c r="E54" s="222"/>
    </row>
    <row r="55" spans="2:7" ht="13.5">
      <c r="B55" s="349" t="s">
        <v>62</v>
      </c>
      <c r="C55" s="354"/>
      <c r="D55" s="354"/>
      <c r="E55" s="354"/>
    </row>
    <row r="56" spans="2:7" ht="15.75" customHeight="1" thickBot="1">
      <c r="B56" s="348" t="s">
        <v>113</v>
      </c>
      <c r="C56" s="355"/>
      <c r="D56" s="355"/>
      <c r="E56" s="355"/>
    </row>
    <row r="57" spans="2:7" ht="21.5" thickBot="1">
      <c r="B57" s="343" t="s">
        <v>42</v>
      </c>
      <c r="C57" s="344"/>
      <c r="D57" s="223" t="s">
        <v>119</v>
      </c>
      <c r="E57" s="224" t="s">
        <v>114</v>
      </c>
    </row>
    <row r="58" spans="2:7" ht="13">
      <c r="B58" s="14" t="s">
        <v>18</v>
      </c>
      <c r="C58" s="94" t="s">
        <v>43</v>
      </c>
      <c r="D58" s="225">
        <f>D64</f>
        <v>45659.18</v>
      </c>
      <c r="E58" s="226">
        <f>D58/E21</f>
        <v>1</v>
      </c>
    </row>
    <row r="59" spans="2:7" ht="25">
      <c r="B59" s="92" t="s">
        <v>4</v>
      </c>
      <c r="C59" s="9" t="s">
        <v>44</v>
      </c>
      <c r="D59" s="227">
        <v>0</v>
      </c>
      <c r="E59" s="228">
        <v>0</v>
      </c>
    </row>
    <row r="60" spans="2:7" ht="25">
      <c r="B60" s="78" t="s">
        <v>6</v>
      </c>
      <c r="C60" s="4" t="s">
        <v>45</v>
      </c>
      <c r="D60" s="229">
        <v>0</v>
      </c>
      <c r="E60" s="230">
        <v>0</v>
      </c>
    </row>
    <row r="61" spans="2:7" ht="12.75" customHeight="1">
      <c r="B61" s="78" t="s">
        <v>8</v>
      </c>
      <c r="C61" s="4" t="s">
        <v>46</v>
      </c>
      <c r="D61" s="229">
        <v>0</v>
      </c>
      <c r="E61" s="230">
        <v>0</v>
      </c>
    </row>
    <row r="62" spans="2:7">
      <c r="B62" s="78" t="s">
        <v>9</v>
      </c>
      <c r="C62" s="4" t="s">
        <v>47</v>
      </c>
      <c r="D62" s="229">
        <v>0</v>
      </c>
      <c r="E62" s="230">
        <v>0</v>
      </c>
    </row>
    <row r="63" spans="2:7">
      <c r="B63" s="78" t="s">
        <v>29</v>
      </c>
      <c r="C63" s="4" t="s">
        <v>48</v>
      </c>
      <c r="D63" s="229">
        <v>0</v>
      </c>
      <c r="E63" s="230">
        <v>0</v>
      </c>
    </row>
    <row r="64" spans="2:7">
      <c r="B64" s="92" t="s">
        <v>31</v>
      </c>
      <c r="C64" s="9" t="s">
        <v>49</v>
      </c>
      <c r="D64" s="227">
        <f>E21</f>
        <v>45659.18</v>
      </c>
      <c r="E64" s="228">
        <f>E58</f>
        <v>1</v>
      </c>
    </row>
    <row r="65" spans="2:5">
      <c r="B65" s="92" t="s">
        <v>33</v>
      </c>
      <c r="C65" s="9" t="s">
        <v>115</v>
      </c>
      <c r="D65" s="227">
        <v>0</v>
      </c>
      <c r="E65" s="228">
        <v>0</v>
      </c>
    </row>
    <row r="66" spans="2:5">
      <c r="B66" s="92" t="s">
        <v>50</v>
      </c>
      <c r="C66" s="9" t="s">
        <v>51</v>
      </c>
      <c r="D66" s="227">
        <v>0</v>
      </c>
      <c r="E66" s="228">
        <v>0</v>
      </c>
    </row>
    <row r="67" spans="2:5">
      <c r="B67" s="78" t="s">
        <v>52</v>
      </c>
      <c r="C67" s="4" t="s">
        <v>53</v>
      </c>
      <c r="D67" s="229">
        <v>0</v>
      </c>
      <c r="E67" s="230">
        <v>0</v>
      </c>
    </row>
    <row r="68" spans="2:5">
      <c r="B68" s="78" t="s">
        <v>54</v>
      </c>
      <c r="C68" s="4" t="s">
        <v>55</v>
      </c>
      <c r="D68" s="229">
        <v>0</v>
      </c>
      <c r="E68" s="230">
        <v>0</v>
      </c>
    </row>
    <row r="69" spans="2:5">
      <c r="B69" s="78" t="s">
        <v>56</v>
      </c>
      <c r="C69" s="4" t="s">
        <v>57</v>
      </c>
      <c r="D69" s="292">
        <v>0</v>
      </c>
      <c r="E69" s="230">
        <v>0</v>
      </c>
    </row>
    <row r="70" spans="2:5">
      <c r="B70" s="96" t="s">
        <v>58</v>
      </c>
      <c r="C70" s="88" t="s">
        <v>59</v>
      </c>
      <c r="D70" s="232">
        <v>0</v>
      </c>
      <c r="E70" s="233">
        <v>0</v>
      </c>
    </row>
    <row r="71" spans="2:5" ht="13">
      <c r="B71" s="97" t="s">
        <v>23</v>
      </c>
      <c r="C71" s="8" t="s">
        <v>61</v>
      </c>
      <c r="D71" s="234">
        <v>0</v>
      </c>
      <c r="E71" s="235">
        <v>0</v>
      </c>
    </row>
    <row r="72" spans="2:5" ht="13">
      <c r="B72" s="98" t="s">
        <v>60</v>
      </c>
      <c r="C72" s="90" t="s">
        <v>63</v>
      </c>
      <c r="D72" s="236">
        <f>E14</f>
        <v>0</v>
      </c>
      <c r="E72" s="237">
        <v>0</v>
      </c>
    </row>
    <row r="73" spans="2:5" ht="13">
      <c r="B73" s="99" t="s">
        <v>62</v>
      </c>
      <c r="C73" s="17" t="s">
        <v>65</v>
      </c>
      <c r="D73" s="238">
        <v>0</v>
      </c>
      <c r="E73" s="239">
        <v>0</v>
      </c>
    </row>
    <row r="74" spans="2:5" ht="13">
      <c r="B74" s="97" t="s">
        <v>64</v>
      </c>
      <c r="C74" s="8" t="s">
        <v>66</v>
      </c>
      <c r="D74" s="234">
        <f>D58</f>
        <v>45659.18</v>
      </c>
      <c r="E74" s="235">
        <f>E58+E72-E73</f>
        <v>1</v>
      </c>
    </row>
    <row r="75" spans="2:5">
      <c r="B75" s="78" t="s">
        <v>4</v>
      </c>
      <c r="C75" s="4" t="s">
        <v>67</v>
      </c>
      <c r="D75" s="229">
        <f>D74</f>
        <v>45659.18</v>
      </c>
      <c r="E75" s="230">
        <f>E74</f>
        <v>1</v>
      </c>
    </row>
    <row r="76" spans="2:5">
      <c r="B76" s="78" t="s">
        <v>6</v>
      </c>
      <c r="C76" s="4" t="s">
        <v>116</v>
      </c>
      <c r="D76" s="229">
        <v>0</v>
      </c>
      <c r="E76" s="230">
        <v>0</v>
      </c>
    </row>
    <row r="77" spans="2:5" ht="13" thickBot="1">
      <c r="B77" s="79" t="s">
        <v>8</v>
      </c>
      <c r="C77" s="13" t="s">
        <v>117</v>
      </c>
      <c r="D77" s="240">
        <v>0</v>
      </c>
      <c r="E77" s="241">
        <v>0</v>
      </c>
    </row>
    <row r="78" spans="2:5">
      <c r="B78" s="1"/>
      <c r="C78" s="1"/>
      <c r="D78" s="180"/>
      <c r="E78" s="180"/>
    </row>
    <row r="79" spans="2:5">
      <c r="B79" s="1"/>
      <c r="C79" s="1"/>
      <c r="D79" s="180"/>
      <c r="E79" s="180"/>
    </row>
    <row r="80" spans="2:5">
      <c r="B80" s="1"/>
      <c r="C80" s="1"/>
      <c r="D80" s="180"/>
      <c r="E80" s="180"/>
    </row>
    <row r="81" spans="2:5">
      <c r="B81" s="1"/>
      <c r="C81" s="1"/>
      <c r="D81" s="180"/>
      <c r="E81" s="180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  <headerFooter>
    <oddHeader>&amp;C&amp;"Calibri"&amp;10&amp;K000000Confidential&amp;1#</oddHead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Arkusz64"/>
  <dimension ref="A1:L81"/>
  <sheetViews>
    <sheetView zoomScale="80" zoomScaleNormal="80" workbookViewId="0">
      <selection activeCell="G17" sqref="G17"/>
    </sheetView>
  </sheetViews>
  <sheetFormatPr defaultRowHeight="12.5"/>
  <cols>
    <col min="1" max="1" width="9.1796875" style="18"/>
    <col min="2" max="2" width="5.26953125" style="18" bestFit="1" customWidth="1"/>
    <col min="3" max="3" width="75.453125" style="18" customWidth="1"/>
    <col min="4" max="5" width="17.81640625" style="107" customWidth="1"/>
    <col min="6" max="6" width="7.453125" customWidth="1"/>
    <col min="7" max="7" width="17.26953125" customWidth="1"/>
    <col min="8" max="8" width="21.1796875" customWidth="1"/>
    <col min="9" max="9" width="13.26953125" customWidth="1"/>
    <col min="10" max="10" width="13.54296875" customWidth="1"/>
    <col min="11" max="11" width="13.7265625" customWidth="1"/>
    <col min="12" max="12" width="12.453125" bestFit="1" customWidth="1"/>
  </cols>
  <sheetData>
    <row r="1" spans="2:12">
      <c r="B1" s="1"/>
      <c r="C1" s="1"/>
      <c r="D1" s="180"/>
      <c r="E1" s="180"/>
    </row>
    <row r="2" spans="2:12" ht="15.5">
      <c r="B2" s="345" t="s">
        <v>0</v>
      </c>
      <c r="C2" s="345"/>
      <c r="D2" s="345"/>
      <c r="E2" s="345"/>
      <c r="L2" s="59"/>
    </row>
    <row r="3" spans="2:12" ht="15.5">
      <c r="B3" s="345" t="s">
        <v>205</v>
      </c>
      <c r="C3" s="345"/>
      <c r="D3" s="345"/>
      <c r="E3" s="345"/>
    </row>
    <row r="4" spans="2:12" ht="14">
      <c r="B4" s="65"/>
      <c r="C4" s="65"/>
      <c r="D4" s="181"/>
      <c r="E4" s="181"/>
    </row>
    <row r="5" spans="2:12" ht="21" customHeight="1">
      <c r="B5" s="346" t="s">
        <v>1</v>
      </c>
      <c r="C5" s="346"/>
      <c r="D5" s="346"/>
      <c r="E5" s="346"/>
    </row>
    <row r="6" spans="2:12" ht="14">
      <c r="B6" s="347" t="s">
        <v>200</v>
      </c>
      <c r="C6" s="347"/>
      <c r="D6" s="347"/>
      <c r="E6" s="347"/>
    </row>
    <row r="7" spans="2:12" ht="14">
      <c r="B7" s="67"/>
      <c r="C7" s="67"/>
      <c r="D7" s="182"/>
      <c r="E7" s="182"/>
    </row>
    <row r="8" spans="2:12" ht="13.5">
      <c r="B8" s="349" t="s">
        <v>18</v>
      </c>
      <c r="C8" s="354"/>
      <c r="D8" s="354"/>
      <c r="E8" s="354"/>
    </row>
    <row r="9" spans="2:12" ht="16" thickBot="1">
      <c r="B9" s="348" t="s">
        <v>100</v>
      </c>
      <c r="C9" s="348"/>
      <c r="D9" s="348"/>
      <c r="E9" s="348"/>
    </row>
    <row r="10" spans="2:12" ht="13.5" thickBot="1">
      <c r="B10" s="66"/>
      <c r="C10" s="61" t="s">
        <v>2</v>
      </c>
      <c r="D10" s="282" t="s">
        <v>199</v>
      </c>
      <c r="E10" s="282" t="s">
        <v>206</v>
      </c>
    </row>
    <row r="11" spans="2:12" ht="13">
      <c r="B11" s="68" t="s">
        <v>3</v>
      </c>
      <c r="C11" s="95" t="s">
        <v>106</v>
      </c>
      <c r="D11" s="242">
        <v>38297.700000000004</v>
      </c>
      <c r="E11" s="243">
        <v>40560.17</v>
      </c>
    </row>
    <row r="12" spans="2:12">
      <c r="B12" s="108" t="s">
        <v>4</v>
      </c>
      <c r="C12" s="109" t="s">
        <v>5</v>
      </c>
      <c r="D12" s="244">
        <v>38297.700000000004</v>
      </c>
      <c r="E12" s="245">
        <v>40560.17</v>
      </c>
    </row>
    <row r="13" spans="2:12">
      <c r="B13" s="108" t="s">
        <v>6</v>
      </c>
      <c r="C13" s="110" t="s">
        <v>7</v>
      </c>
      <c r="D13" s="244">
        <v>0</v>
      </c>
      <c r="E13" s="306">
        <v>0</v>
      </c>
    </row>
    <row r="14" spans="2:12">
      <c r="B14" s="108" t="s">
        <v>8</v>
      </c>
      <c r="C14" s="110" t="s">
        <v>10</v>
      </c>
      <c r="D14" s="244">
        <v>0</v>
      </c>
      <c r="E14" s="306">
        <v>0</v>
      </c>
      <c r="G14" s="54"/>
    </row>
    <row r="15" spans="2:12">
      <c r="B15" s="108" t="s">
        <v>103</v>
      </c>
      <c r="C15" s="110" t="s">
        <v>11</v>
      </c>
      <c r="D15" s="244">
        <v>0</v>
      </c>
      <c r="E15" s="306">
        <v>0</v>
      </c>
    </row>
    <row r="16" spans="2:12">
      <c r="B16" s="111" t="s">
        <v>104</v>
      </c>
      <c r="C16" s="112" t="s">
        <v>12</v>
      </c>
      <c r="D16" s="246">
        <v>0</v>
      </c>
      <c r="E16" s="307">
        <v>0</v>
      </c>
    </row>
    <row r="17" spans="2:11" ht="13">
      <c r="B17" s="6" t="s">
        <v>13</v>
      </c>
      <c r="C17" s="8" t="s">
        <v>65</v>
      </c>
      <c r="D17" s="248">
        <v>0</v>
      </c>
      <c r="E17" s="308">
        <v>0</v>
      </c>
    </row>
    <row r="18" spans="2:11">
      <c r="B18" s="108" t="s">
        <v>4</v>
      </c>
      <c r="C18" s="109" t="s">
        <v>11</v>
      </c>
      <c r="D18" s="246">
        <v>0</v>
      </c>
      <c r="E18" s="307">
        <v>0</v>
      </c>
    </row>
    <row r="19" spans="2:11" ht="15" customHeight="1">
      <c r="B19" s="108" t="s">
        <v>6</v>
      </c>
      <c r="C19" s="110" t="s">
        <v>105</v>
      </c>
      <c r="D19" s="244">
        <v>0</v>
      </c>
      <c r="E19" s="306">
        <v>0</v>
      </c>
    </row>
    <row r="20" spans="2:11" ht="13" thickBot="1">
      <c r="B20" s="113" t="s">
        <v>8</v>
      </c>
      <c r="C20" s="114" t="s">
        <v>14</v>
      </c>
      <c r="D20" s="250">
        <v>0</v>
      </c>
      <c r="E20" s="309">
        <v>0</v>
      </c>
    </row>
    <row r="21" spans="2:11" ht="13.5" thickBot="1">
      <c r="B21" s="356" t="s">
        <v>107</v>
      </c>
      <c r="C21" s="357"/>
      <c r="D21" s="252">
        <v>38297.700000000004</v>
      </c>
      <c r="E21" s="211">
        <v>40560.17</v>
      </c>
      <c r="F21" s="62"/>
      <c r="G21" s="62"/>
      <c r="H21" s="103"/>
      <c r="J21" s="137"/>
      <c r="K21" s="103"/>
    </row>
    <row r="22" spans="2:11">
      <c r="B22" s="2"/>
      <c r="C22" s="5"/>
      <c r="D22" s="197"/>
      <c r="E22" s="197"/>
      <c r="G22" s="59"/>
    </row>
    <row r="23" spans="2:11" ht="13.5">
      <c r="B23" s="349" t="s">
        <v>101</v>
      </c>
      <c r="C23" s="358"/>
      <c r="D23" s="358"/>
      <c r="E23" s="358"/>
      <c r="G23" s="59"/>
    </row>
    <row r="24" spans="2:11" ht="15.75" customHeight="1" thickBot="1">
      <c r="B24" s="348" t="s">
        <v>102</v>
      </c>
      <c r="C24" s="359"/>
      <c r="D24" s="359"/>
      <c r="E24" s="359"/>
    </row>
    <row r="25" spans="2:11" ht="13.5" thickBot="1">
      <c r="B25" s="66"/>
      <c r="C25" s="115" t="s">
        <v>2</v>
      </c>
      <c r="D25" s="282" t="s">
        <v>199</v>
      </c>
      <c r="E25" s="282" t="s">
        <v>206</v>
      </c>
      <c r="H25" s="143"/>
    </row>
    <row r="26" spans="2:11" ht="13">
      <c r="B26" s="72" t="s">
        <v>15</v>
      </c>
      <c r="C26" s="73" t="s">
        <v>16</v>
      </c>
      <c r="D26" s="199">
        <v>41471.33</v>
      </c>
      <c r="E26" s="200">
        <v>38297.699999999997</v>
      </c>
      <c r="G26" s="60"/>
      <c r="H26" s="143"/>
    </row>
    <row r="27" spans="2:11" ht="13">
      <c r="B27" s="6" t="s">
        <v>17</v>
      </c>
      <c r="C27" s="7" t="s">
        <v>108</v>
      </c>
      <c r="D27" s="201">
        <v>-5341.3899999999994</v>
      </c>
      <c r="E27" s="202">
        <v>746.95</v>
      </c>
      <c r="F27" s="59"/>
      <c r="G27" s="60"/>
      <c r="H27" s="147"/>
      <c r="I27" s="59"/>
      <c r="J27" s="60"/>
    </row>
    <row r="28" spans="2:11" ht="13">
      <c r="B28" s="6" t="s">
        <v>18</v>
      </c>
      <c r="C28" s="7" t="s">
        <v>19</v>
      </c>
      <c r="D28" s="201">
        <v>1507.55</v>
      </c>
      <c r="E28" s="203">
        <v>1235.05</v>
      </c>
      <c r="F28" s="59"/>
      <c r="G28" s="59"/>
      <c r="H28" s="147"/>
      <c r="I28" s="59"/>
      <c r="J28" s="60"/>
    </row>
    <row r="29" spans="2:11" ht="13">
      <c r="B29" s="116" t="s">
        <v>4</v>
      </c>
      <c r="C29" s="109" t="s">
        <v>20</v>
      </c>
      <c r="D29" s="204">
        <v>1507.55</v>
      </c>
      <c r="E29" s="205">
        <v>1235.04</v>
      </c>
      <c r="F29" s="59"/>
      <c r="G29" s="59"/>
      <c r="H29" s="147"/>
      <c r="I29" s="59"/>
      <c r="J29" s="60"/>
    </row>
    <row r="30" spans="2:11" ht="13">
      <c r="B30" s="116" t="s">
        <v>6</v>
      </c>
      <c r="C30" s="109" t="s">
        <v>21</v>
      </c>
      <c r="D30" s="204">
        <v>0</v>
      </c>
      <c r="E30" s="205">
        <v>0</v>
      </c>
      <c r="F30" s="59"/>
      <c r="G30" s="59"/>
      <c r="H30" s="147"/>
      <c r="I30" s="59"/>
      <c r="J30" s="60"/>
    </row>
    <row r="31" spans="2:11" ht="13">
      <c r="B31" s="116" t="s">
        <v>8</v>
      </c>
      <c r="C31" s="109" t="s">
        <v>22</v>
      </c>
      <c r="D31" s="204">
        <v>0</v>
      </c>
      <c r="E31" s="205">
        <v>0.01</v>
      </c>
      <c r="F31" s="59"/>
      <c r="G31" s="59"/>
      <c r="H31" s="147"/>
      <c r="I31" s="59"/>
      <c r="J31" s="60"/>
    </row>
    <row r="32" spans="2:11" ht="13">
      <c r="B32" s="70" t="s">
        <v>23</v>
      </c>
      <c r="C32" s="8" t="s">
        <v>24</v>
      </c>
      <c r="D32" s="201">
        <v>6848.94</v>
      </c>
      <c r="E32" s="203">
        <v>488.1</v>
      </c>
      <c r="F32" s="59"/>
      <c r="G32" s="60"/>
      <c r="H32" s="147"/>
      <c r="I32" s="59"/>
      <c r="J32" s="60"/>
    </row>
    <row r="33" spans="2:10" ht="13">
      <c r="B33" s="116" t="s">
        <v>4</v>
      </c>
      <c r="C33" s="109" t="s">
        <v>25</v>
      </c>
      <c r="D33" s="204">
        <v>6087.75</v>
      </c>
      <c r="E33" s="205">
        <v>0</v>
      </c>
      <c r="F33" s="59"/>
      <c r="G33" s="59"/>
      <c r="H33" s="147"/>
      <c r="I33" s="59"/>
      <c r="J33" s="60"/>
    </row>
    <row r="34" spans="2:10" ht="13">
      <c r="B34" s="116" t="s">
        <v>6</v>
      </c>
      <c r="C34" s="109" t="s">
        <v>26</v>
      </c>
      <c r="D34" s="204">
        <v>0</v>
      </c>
      <c r="E34" s="205">
        <v>0</v>
      </c>
      <c r="F34" s="59"/>
      <c r="G34" s="59"/>
      <c r="H34" s="147"/>
      <c r="I34" s="59"/>
      <c r="J34" s="60"/>
    </row>
    <row r="35" spans="2:10" ht="13">
      <c r="B35" s="116" t="s">
        <v>8</v>
      </c>
      <c r="C35" s="109" t="s">
        <v>27</v>
      </c>
      <c r="D35" s="204">
        <v>164.26</v>
      </c>
      <c r="E35" s="205">
        <v>123.28</v>
      </c>
      <c r="F35" s="59"/>
      <c r="G35" s="59"/>
      <c r="H35" s="147"/>
      <c r="I35" s="59"/>
      <c r="J35" s="60"/>
    </row>
    <row r="36" spans="2:10" ht="13">
      <c r="B36" s="116" t="s">
        <v>9</v>
      </c>
      <c r="C36" s="109" t="s">
        <v>28</v>
      </c>
      <c r="D36" s="204">
        <v>0</v>
      </c>
      <c r="E36" s="205">
        <v>0</v>
      </c>
      <c r="F36" s="59"/>
      <c r="G36" s="59"/>
      <c r="H36" s="147"/>
      <c r="I36" s="59"/>
      <c r="J36" s="60"/>
    </row>
    <row r="37" spans="2:10" ht="25.5">
      <c r="B37" s="116" t="s">
        <v>29</v>
      </c>
      <c r="C37" s="109" t="s">
        <v>30</v>
      </c>
      <c r="D37" s="204">
        <v>354.62</v>
      </c>
      <c r="E37" s="205">
        <v>364.82</v>
      </c>
      <c r="F37" s="59"/>
      <c r="G37" s="59"/>
      <c r="H37" s="147"/>
      <c r="I37" s="59"/>
      <c r="J37" s="60"/>
    </row>
    <row r="38" spans="2:10" ht="13">
      <c r="B38" s="116" t="s">
        <v>31</v>
      </c>
      <c r="C38" s="109" t="s">
        <v>32</v>
      </c>
      <c r="D38" s="204">
        <v>0</v>
      </c>
      <c r="E38" s="205">
        <v>0</v>
      </c>
      <c r="F38" s="59"/>
      <c r="G38" s="59"/>
      <c r="H38" s="147"/>
      <c r="I38" s="59"/>
      <c r="J38" s="60"/>
    </row>
    <row r="39" spans="2:10" ht="13">
      <c r="B39" s="117" t="s">
        <v>33</v>
      </c>
      <c r="C39" s="118" t="s">
        <v>34</v>
      </c>
      <c r="D39" s="206">
        <v>242.31</v>
      </c>
      <c r="E39" s="207">
        <v>0</v>
      </c>
      <c r="F39" s="59"/>
      <c r="G39" s="59"/>
      <c r="H39" s="147"/>
      <c r="I39" s="59"/>
      <c r="J39" s="60"/>
    </row>
    <row r="40" spans="2:10" ht="13.5" thickBot="1">
      <c r="B40" s="74" t="s">
        <v>35</v>
      </c>
      <c r="C40" s="75" t="s">
        <v>36</v>
      </c>
      <c r="D40" s="208">
        <v>2167.7600000000002</v>
      </c>
      <c r="E40" s="209">
        <v>1515.52</v>
      </c>
      <c r="G40" s="60"/>
      <c r="H40" s="143"/>
    </row>
    <row r="41" spans="2:10" ht="13.5" thickBot="1">
      <c r="B41" s="76" t="s">
        <v>37</v>
      </c>
      <c r="C41" s="77" t="s">
        <v>38</v>
      </c>
      <c r="D41" s="210">
        <v>38297.700000000004</v>
      </c>
      <c r="E41" s="211">
        <v>40560.17</v>
      </c>
      <c r="F41" s="62"/>
      <c r="G41" s="60"/>
      <c r="H41" s="143"/>
    </row>
    <row r="42" spans="2:10" ht="13">
      <c r="B42" s="71"/>
      <c r="C42" s="71"/>
      <c r="D42" s="105"/>
      <c r="E42" s="105"/>
      <c r="F42" s="62"/>
      <c r="G42" s="54"/>
      <c r="H42" s="143"/>
    </row>
    <row r="43" spans="2:10" ht="13.5">
      <c r="B43" s="349" t="s">
        <v>60</v>
      </c>
      <c r="C43" s="350"/>
      <c r="D43" s="350"/>
      <c r="E43" s="350"/>
      <c r="G43" s="59"/>
      <c r="H43" s="143"/>
    </row>
    <row r="44" spans="2:10" ht="18" customHeight="1" thickBot="1">
      <c r="B44" s="348" t="s">
        <v>118</v>
      </c>
      <c r="C44" s="351"/>
      <c r="D44" s="351"/>
      <c r="E44" s="351"/>
      <c r="G44" s="59"/>
    </row>
    <row r="45" spans="2:10" ht="13.5" thickBot="1">
      <c r="B45" s="66"/>
      <c r="C45" s="19" t="s">
        <v>39</v>
      </c>
      <c r="D45" s="282" t="s">
        <v>199</v>
      </c>
      <c r="E45" s="282" t="s">
        <v>206</v>
      </c>
      <c r="G45" s="59"/>
    </row>
    <row r="46" spans="2:10" ht="13">
      <c r="B46" s="10" t="s">
        <v>18</v>
      </c>
      <c r="C46" s="20" t="s">
        <v>109</v>
      </c>
      <c r="D46" s="212"/>
      <c r="E46" s="213"/>
      <c r="G46" s="59"/>
    </row>
    <row r="47" spans="2:10">
      <c r="B47" s="119" t="s">
        <v>4</v>
      </c>
      <c r="C47" s="109" t="s">
        <v>40</v>
      </c>
      <c r="D47" s="330">
        <v>507.79149999999998</v>
      </c>
      <c r="E47" s="216">
        <v>445.58109999999999</v>
      </c>
      <c r="G47" s="59"/>
      <c r="H47" s="102"/>
    </row>
    <row r="48" spans="2:10">
      <c r="B48" s="120" t="s">
        <v>6</v>
      </c>
      <c r="C48" s="118" t="s">
        <v>41</v>
      </c>
      <c r="D48" s="330">
        <v>445.58109999999999</v>
      </c>
      <c r="E48" s="318">
        <v>453.94709999999998</v>
      </c>
      <c r="G48" s="102"/>
    </row>
    <row r="49" spans="2:7" ht="13">
      <c r="B49" s="91" t="s">
        <v>23</v>
      </c>
      <c r="C49" s="93" t="s">
        <v>110</v>
      </c>
      <c r="D49" s="330"/>
      <c r="E49" s="287"/>
    </row>
    <row r="50" spans="2:7">
      <c r="B50" s="119" t="s">
        <v>4</v>
      </c>
      <c r="C50" s="109" t="s">
        <v>40</v>
      </c>
      <c r="D50" s="330">
        <v>81.67</v>
      </c>
      <c r="E50" s="287">
        <v>85.95</v>
      </c>
      <c r="G50" s="107"/>
    </row>
    <row r="51" spans="2:7">
      <c r="B51" s="119" t="s">
        <v>6</v>
      </c>
      <c r="C51" s="109" t="s">
        <v>111</v>
      </c>
      <c r="D51" s="330">
        <v>79.460000000000008</v>
      </c>
      <c r="E51" s="287">
        <v>82.03</v>
      </c>
      <c r="G51" s="107"/>
    </row>
    <row r="52" spans="2:7">
      <c r="B52" s="119" t="s">
        <v>8</v>
      </c>
      <c r="C52" s="109" t="s">
        <v>112</v>
      </c>
      <c r="D52" s="330">
        <v>88.350000000000009</v>
      </c>
      <c r="E52" s="287">
        <v>97.76</v>
      </c>
    </row>
    <row r="53" spans="2:7" ht="13.5" customHeight="1" thickBot="1">
      <c r="B53" s="121" t="s">
        <v>9</v>
      </c>
      <c r="C53" s="122" t="s">
        <v>41</v>
      </c>
      <c r="D53" s="220">
        <v>85.95</v>
      </c>
      <c r="E53" s="315">
        <v>89.35</v>
      </c>
    </row>
    <row r="54" spans="2:7">
      <c r="B54" s="85"/>
      <c r="C54" s="86"/>
      <c r="D54" s="222"/>
      <c r="E54" s="222"/>
    </row>
    <row r="55" spans="2:7" ht="13.5">
      <c r="B55" s="349" t="s">
        <v>62</v>
      </c>
      <c r="C55" s="354"/>
      <c r="D55" s="354"/>
      <c r="E55" s="354"/>
    </row>
    <row r="56" spans="2:7" ht="17.25" customHeight="1" thickBot="1">
      <c r="B56" s="348" t="s">
        <v>113</v>
      </c>
      <c r="C56" s="355"/>
      <c r="D56" s="355"/>
      <c r="E56" s="355"/>
    </row>
    <row r="57" spans="2:7" ht="21.5" thickBot="1">
      <c r="B57" s="343" t="s">
        <v>42</v>
      </c>
      <c r="C57" s="344"/>
      <c r="D57" s="223" t="s">
        <v>119</v>
      </c>
      <c r="E57" s="224" t="s">
        <v>114</v>
      </c>
    </row>
    <row r="58" spans="2:7" ht="13">
      <c r="B58" s="14" t="s">
        <v>18</v>
      </c>
      <c r="C58" s="94" t="s">
        <v>43</v>
      </c>
      <c r="D58" s="225">
        <f>D64</f>
        <v>40560.17</v>
      </c>
      <c r="E58" s="226">
        <f>D58/E21</f>
        <v>1</v>
      </c>
    </row>
    <row r="59" spans="2:7" ht="25">
      <c r="B59" s="92" t="s">
        <v>4</v>
      </c>
      <c r="C59" s="9" t="s">
        <v>44</v>
      </c>
      <c r="D59" s="227">
        <v>0</v>
      </c>
      <c r="E59" s="228">
        <v>0</v>
      </c>
    </row>
    <row r="60" spans="2:7" ht="25">
      <c r="B60" s="78" t="s">
        <v>6</v>
      </c>
      <c r="C60" s="4" t="s">
        <v>45</v>
      </c>
      <c r="D60" s="229">
        <v>0</v>
      </c>
      <c r="E60" s="230">
        <v>0</v>
      </c>
    </row>
    <row r="61" spans="2:7" ht="12.75" customHeight="1">
      <c r="B61" s="78" t="s">
        <v>8</v>
      </c>
      <c r="C61" s="4" t="s">
        <v>46</v>
      </c>
      <c r="D61" s="229">
        <v>0</v>
      </c>
      <c r="E61" s="230">
        <v>0</v>
      </c>
    </row>
    <row r="62" spans="2:7">
      <c r="B62" s="78" t="s">
        <v>9</v>
      </c>
      <c r="C62" s="4" t="s">
        <v>47</v>
      </c>
      <c r="D62" s="229">
        <v>0</v>
      </c>
      <c r="E62" s="230">
        <v>0</v>
      </c>
    </row>
    <row r="63" spans="2:7">
      <c r="B63" s="78" t="s">
        <v>29</v>
      </c>
      <c r="C63" s="4" t="s">
        <v>48</v>
      </c>
      <c r="D63" s="229">
        <v>0</v>
      </c>
      <c r="E63" s="230">
        <v>0</v>
      </c>
    </row>
    <row r="64" spans="2:7">
      <c r="B64" s="92" t="s">
        <v>31</v>
      </c>
      <c r="C64" s="9" t="s">
        <v>49</v>
      </c>
      <c r="D64" s="227">
        <f>E21</f>
        <v>40560.17</v>
      </c>
      <c r="E64" s="228">
        <f>E58</f>
        <v>1</v>
      </c>
    </row>
    <row r="65" spans="2:5">
      <c r="B65" s="92" t="s">
        <v>33</v>
      </c>
      <c r="C65" s="9" t="s">
        <v>115</v>
      </c>
      <c r="D65" s="227">
        <v>0</v>
      </c>
      <c r="E65" s="228">
        <v>0</v>
      </c>
    </row>
    <row r="66" spans="2:5">
      <c r="B66" s="92" t="s">
        <v>50</v>
      </c>
      <c r="C66" s="9" t="s">
        <v>51</v>
      </c>
      <c r="D66" s="227">
        <v>0</v>
      </c>
      <c r="E66" s="228">
        <v>0</v>
      </c>
    </row>
    <row r="67" spans="2:5">
      <c r="B67" s="78" t="s">
        <v>52</v>
      </c>
      <c r="C67" s="4" t="s">
        <v>53</v>
      </c>
      <c r="D67" s="229">
        <v>0</v>
      </c>
      <c r="E67" s="230">
        <v>0</v>
      </c>
    </row>
    <row r="68" spans="2:5">
      <c r="B68" s="78" t="s">
        <v>54</v>
      </c>
      <c r="C68" s="4" t="s">
        <v>55</v>
      </c>
      <c r="D68" s="229">
        <v>0</v>
      </c>
      <c r="E68" s="230">
        <v>0</v>
      </c>
    </row>
    <row r="69" spans="2:5">
      <c r="B69" s="78" t="s">
        <v>56</v>
      </c>
      <c r="C69" s="4" t="s">
        <v>57</v>
      </c>
      <c r="D69" s="292">
        <v>0</v>
      </c>
      <c r="E69" s="230">
        <v>0</v>
      </c>
    </row>
    <row r="70" spans="2:5">
      <c r="B70" s="96" t="s">
        <v>58</v>
      </c>
      <c r="C70" s="88" t="s">
        <v>59</v>
      </c>
      <c r="D70" s="232">
        <v>0</v>
      </c>
      <c r="E70" s="233">
        <v>0</v>
      </c>
    </row>
    <row r="71" spans="2:5" ht="13">
      <c r="B71" s="97" t="s">
        <v>23</v>
      </c>
      <c r="C71" s="8" t="s">
        <v>61</v>
      </c>
      <c r="D71" s="234">
        <v>0</v>
      </c>
      <c r="E71" s="235">
        <v>0</v>
      </c>
    </row>
    <row r="72" spans="2:5" ht="13">
      <c r="B72" s="98" t="s">
        <v>60</v>
      </c>
      <c r="C72" s="90" t="s">
        <v>63</v>
      </c>
      <c r="D72" s="236">
        <f>E14</f>
        <v>0</v>
      </c>
      <c r="E72" s="237">
        <v>0</v>
      </c>
    </row>
    <row r="73" spans="2:5" ht="13">
      <c r="B73" s="99" t="s">
        <v>62</v>
      </c>
      <c r="C73" s="17" t="s">
        <v>65</v>
      </c>
      <c r="D73" s="238">
        <v>0</v>
      </c>
      <c r="E73" s="239">
        <v>0</v>
      </c>
    </row>
    <row r="74" spans="2:5" ht="13">
      <c r="B74" s="97" t="s">
        <v>64</v>
      </c>
      <c r="C74" s="8" t="s">
        <v>66</v>
      </c>
      <c r="D74" s="234">
        <f>D58</f>
        <v>40560.17</v>
      </c>
      <c r="E74" s="235">
        <f>E58+E72-E73</f>
        <v>1</v>
      </c>
    </row>
    <row r="75" spans="2:5">
      <c r="B75" s="78" t="s">
        <v>4</v>
      </c>
      <c r="C75" s="4" t="s">
        <v>67</v>
      </c>
      <c r="D75" s="229">
        <f>D74</f>
        <v>40560.17</v>
      </c>
      <c r="E75" s="230">
        <f>E74</f>
        <v>1</v>
      </c>
    </row>
    <row r="76" spans="2:5">
      <c r="B76" s="78" t="s">
        <v>6</v>
      </c>
      <c r="C76" s="4" t="s">
        <v>116</v>
      </c>
      <c r="D76" s="229">
        <v>0</v>
      </c>
      <c r="E76" s="230">
        <v>0</v>
      </c>
    </row>
    <row r="77" spans="2:5" ht="13" thickBot="1">
      <c r="B77" s="79" t="s">
        <v>8</v>
      </c>
      <c r="C77" s="13" t="s">
        <v>117</v>
      </c>
      <c r="D77" s="240">
        <v>0</v>
      </c>
      <c r="E77" s="241">
        <v>0</v>
      </c>
    </row>
    <row r="78" spans="2:5">
      <c r="B78" s="1"/>
      <c r="C78" s="1"/>
      <c r="D78" s="180"/>
      <c r="E78" s="180"/>
    </row>
    <row r="79" spans="2:5">
      <c r="B79" s="1"/>
      <c r="C79" s="1"/>
      <c r="D79" s="180"/>
      <c r="E79" s="180"/>
    </row>
    <row r="80" spans="2:5">
      <c r="B80" s="1"/>
      <c r="C80" s="1"/>
      <c r="D80" s="180"/>
      <c r="E80" s="180"/>
    </row>
    <row r="81" spans="2:5">
      <c r="B81" s="1"/>
      <c r="C81" s="1"/>
      <c r="D81" s="180"/>
      <c r="E81" s="180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5000000000000004" right="0.75" top="0.53" bottom="0.51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Arkusz66"/>
  <dimension ref="A1:L81"/>
  <sheetViews>
    <sheetView zoomScale="80" zoomScaleNormal="80" workbookViewId="0">
      <selection activeCell="G16" sqref="G16"/>
    </sheetView>
  </sheetViews>
  <sheetFormatPr defaultRowHeight="12.5"/>
  <cols>
    <col min="1" max="1" width="9.1796875" style="18"/>
    <col min="2" max="2" width="5.26953125" style="18" bestFit="1" customWidth="1"/>
    <col min="3" max="3" width="75.453125" style="18" customWidth="1"/>
    <col min="4" max="5" width="17.81640625" style="107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1" max="11" width="11.26953125" customWidth="1"/>
    <col min="12" max="12" width="12.453125" bestFit="1" customWidth="1"/>
  </cols>
  <sheetData>
    <row r="1" spans="2:12">
      <c r="B1" s="1"/>
      <c r="C1" s="1"/>
      <c r="D1" s="180"/>
      <c r="E1" s="180"/>
    </row>
    <row r="2" spans="2:12" ht="15.5">
      <c r="B2" s="345" t="s">
        <v>0</v>
      </c>
      <c r="C2" s="345"/>
      <c r="D2" s="345"/>
      <c r="E2" s="345"/>
      <c r="H2" s="64"/>
      <c r="I2" s="64"/>
      <c r="J2" s="60"/>
      <c r="L2" s="59"/>
    </row>
    <row r="3" spans="2:12" ht="15.5">
      <c r="B3" s="345" t="s">
        <v>205</v>
      </c>
      <c r="C3" s="345"/>
      <c r="D3" s="345"/>
      <c r="E3" s="345"/>
      <c r="H3" s="64"/>
      <c r="I3" s="64"/>
      <c r="J3" s="60"/>
    </row>
    <row r="4" spans="2:12" ht="14">
      <c r="B4" s="65"/>
      <c r="C4" s="65"/>
      <c r="D4" s="181"/>
      <c r="E4" s="181"/>
      <c r="J4" s="60"/>
    </row>
    <row r="5" spans="2:12" ht="21" customHeight="1">
      <c r="B5" s="346" t="s">
        <v>1</v>
      </c>
      <c r="C5" s="346"/>
      <c r="D5" s="346"/>
      <c r="E5" s="346"/>
    </row>
    <row r="6" spans="2:12" ht="14">
      <c r="B6" s="347" t="s">
        <v>170</v>
      </c>
      <c r="C6" s="347"/>
      <c r="D6" s="347"/>
      <c r="E6" s="347"/>
    </row>
    <row r="7" spans="2:12" ht="14">
      <c r="B7" s="67"/>
      <c r="C7" s="67"/>
      <c r="D7" s="182"/>
      <c r="E7" s="182"/>
    </row>
    <row r="8" spans="2:12" ht="13.5">
      <c r="B8" s="349" t="s">
        <v>18</v>
      </c>
      <c r="C8" s="354"/>
      <c r="D8" s="354"/>
      <c r="E8" s="354"/>
    </row>
    <row r="9" spans="2:12" ht="16" thickBot="1">
      <c r="B9" s="348" t="s">
        <v>100</v>
      </c>
      <c r="C9" s="348"/>
      <c r="D9" s="348"/>
      <c r="E9" s="348"/>
    </row>
    <row r="10" spans="2:12" ht="13.5" thickBot="1">
      <c r="B10" s="66"/>
      <c r="C10" s="61" t="s">
        <v>2</v>
      </c>
      <c r="D10" s="282" t="s">
        <v>199</v>
      </c>
      <c r="E10" s="282" t="s">
        <v>206</v>
      </c>
    </row>
    <row r="11" spans="2:12" ht="13">
      <c r="B11" s="68" t="s">
        <v>3</v>
      </c>
      <c r="C11" s="95" t="s">
        <v>106</v>
      </c>
      <c r="D11" s="242">
        <v>80450.799999999988</v>
      </c>
      <c r="E11" s="243">
        <v>87272.07</v>
      </c>
    </row>
    <row r="12" spans="2:12">
      <c r="B12" s="82" t="s">
        <v>4</v>
      </c>
      <c r="C12" s="4" t="s">
        <v>5</v>
      </c>
      <c r="D12" s="244">
        <v>80450.799999999988</v>
      </c>
      <c r="E12" s="245">
        <v>87272.07</v>
      </c>
    </row>
    <row r="13" spans="2:12">
      <c r="B13" s="82" t="s">
        <v>6</v>
      </c>
      <c r="C13" s="55" t="s">
        <v>7</v>
      </c>
      <c r="D13" s="244">
        <v>0</v>
      </c>
      <c r="E13" s="306">
        <v>0</v>
      </c>
    </row>
    <row r="14" spans="2:12">
      <c r="B14" s="82" t="s">
        <v>8</v>
      </c>
      <c r="C14" s="55" t="s">
        <v>10</v>
      </c>
      <c r="D14" s="244">
        <v>0</v>
      </c>
      <c r="E14" s="306">
        <v>0</v>
      </c>
      <c r="G14" s="54"/>
    </row>
    <row r="15" spans="2:12">
      <c r="B15" s="82" t="s">
        <v>103</v>
      </c>
      <c r="C15" s="55" t="s">
        <v>11</v>
      </c>
      <c r="D15" s="244">
        <v>0</v>
      </c>
      <c r="E15" s="306">
        <v>0</v>
      </c>
    </row>
    <row r="16" spans="2:12">
      <c r="B16" s="83" t="s">
        <v>104</v>
      </c>
      <c r="C16" s="69" t="s">
        <v>12</v>
      </c>
      <c r="D16" s="246">
        <v>0</v>
      </c>
      <c r="E16" s="307">
        <v>0</v>
      </c>
    </row>
    <row r="17" spans="2:11" ht="13">
      <c r="B17" s="6" t="s">
        <v>13</v>
      </c>
      <c r="C17" s="8" t="s">
        <v>65</v>
      </c>
      <c r="D17" s="248">
        <v>0</v>
      </c>
      <c r="E17" s="308">
        <v>0</v>
      </c>
    </row>
    <row r="18" spans="2:11">
      <c r="B18" s="82" t="s">
        <v>4</v>
      </c>
      <c r="C18" s="4" t="s">
        <v>11</v>
      </c>
      <c r="D18" s="246">
        <v>0</v>
      </c>
      <c r="E18" s="307">
        <v>0</v>
      </c>
    </row>
    <row r="19" spans="2:11" ht="15" customHeight="1">
      <c r="B19" s="82" t="s">
        <v>6</v>
      </c>
      <c r="C19" s="55" t="s">
        <v>105</v>
      </c>
      <c r="D19" s="244">
        <v>0</v>
      </c>
      <c r="E19" s="306">
        <v>0</v>
      </c>
    </row>
    <row r="20" spans="2:11" ht="13" thickBot="1">
      <c r="B20" s="84" t="s">
        <v>8</v>
      </c>
      <c r="C20" s="56" t="s">
        <v>14</v>
      </c>
      <c r="D20" s="250">
        <v>0</v>
      </c>
      <c r="E20" s="309">
        <v>0</v>
      </c>
    </row>
    <row r="21" spans="2:11" ht="13.5" thickBot="1">
      <c r="B21" s="356" t="s">
        <v>107</v>
      </c>
      <c r="C21" s="357"/>
      <c r="D21" s="252">
        <v>80450.799999999988</v>
      </c>
      <c r="E21" s="211">
        <v>87272.07</v>
      </c>
      <c r="F21" s="62"/>
      <c r="G21" s="62"/>
      <c r="H21" s="103"/>
      <c r="J21" s="137"/>
      <c r="K21" s="103"/>
    </row>
    <row r="22" spans="2:11">
      <c r="B22" s="2"/>
      <c r="C22" s="5"/>
      <c r="D22" s="197"/>
      <c r="E22" s="197"/>
      <c r="G22" s="59"/>
    </row>
    <row r="23" spans="2:11" ht="13.5">
      <c r="B23" s="349" t="s">
        <v>101</v>
      </c>
      <c r="C23" s="360"/>
      <c r="D23" s="360"/>
      <c r="E23" s="360"/>
      <c r="G23" s="59"/>
    </row>
    <row r="24" spans="2:11" ht="15.75" customHeight="1" thickBot="1">
      <c r="B24" s="348" t="s">
        <v>102</v>
      </c>
      <c r="C24" s="361"/>
      <c r="D24" s="361"/>
      <c r="E24" s="361"/>
    </row>
    <row r="25" spans="2:11" ht="13.5" thickBot="1">
      <c r="B25" s="66"/>
      <c r="C25" s="3" t="s">
        <v>2</v>
      </c>
      <c r="D25" s="282" t="s">
        <v>199</v>
      </c>
      <c r="E25" s="282" t="s">
        <v>206</v>
      </c>
    </row>
    <row r="26" spans="2:11" ht="13">
      <c r="B26" s="72" t="s">
        <v>15</v>
      </c>
      <c r="C26" s="73" t="s">
        <v>16</v>
      </c>
      <c r="D26" s="199">
        <v>71019.87</v>
      </c>
      <c r="E26" s="200">
        <v>80450.8</v>
      </c>
      <c r="G26" s="60"/>
    </row>
    <row r="27" spans="2:11" ht="13">
      <c r="B27" s="6" t="s">
        <v>17</v>
      </c>
      <c r="C27" s="7" t="s">
        <v>108</v>
      </c>
      <c r="D27" s="201">
        <v>2796.79</v>
      </c>
      <c r="E27" s="202">
        <v>2139.1400000000003</v>
      </c>
      <c r="F27" s="59"/>
      <c r="G27" s="60"/>
      <c r="H27" s="147"/>
      <c r="I27" s="59"/>
      <c r="J27" s="60"/>
    </row>
    <row r="28" spans="2:11" ht="13">
      <c r="B28" s="6" t="s">
        <v>18</v>
      </c>
      <c r="C28" s="7" t="s">
        <v>19</v>
      </c>
      <c r="D28" s="201">
        <v>4497.7</v>
      </c>
      <c r="E28" s="203">
        <v>3234.92</v>
      </c>
      <c r="F28" s="59"/>
      <c r="G28" s="59"/>
      <c r="H28" s="147"/>
      <c r="I28" s="59"/>
      <c r="J28" s="60"/>
    </row>
    <row r="29" spans="2:11" ht="13">
      <c r="B29" s="80" t="s">
        <v>4</v>
      </c>
      <c r="C29" s="4" t="s">
        <v>20</v>
      </c>
      <c r="D29" s="204">
        <v>4497.7</v>
      </c>
      <c r="E29" s="205">
        <v>3234.89</v>
      </c>
      <c r="F29" s="59"/>
      <c r="G29" s="59"/>
      <c r="H29" s="147"/>
      <c r="I29" s="59"/>
      <c r="J29" s="60"/>
    </row>
    <row r="30" spans="2:11" ht="13">
      <c r="B30" s="80" t="s">
        <v>6</v>
      </c>
      <c r="C30" s="4" t="s">
        <v>21</v>
      </c>
      <c r="D30" s="204">
        <v>0</v>
      </c>
      <c r="E30" s="205">
        <v>0</v>
      </c>
      <c r="F30" s="59"/>
      <c r="G30" s="59"/>
      <c r="H30" s="147"/>
      <c r="I30" s="59"/>
      <c r="J30" s="60"/>
    </row>
    <row r="31" spans="2:11" ht="13">
      <c r="B31" s="80" t="s">
        <v>8</v>
      </c>
      <c r="C31" s="4" t="s">
        <v>22</v>
      </c>
      <c r="D31" s="204">
        <v>0</v>
      </c>
      <c r="E31" s="205">
        <v>0.03</v>
      </c>
      <c r="F31" s="59"/>
      <c r="G31" s="59"/>
      <c r="H31" s="147"/>
      <c r="I31" s="59"/>
      <c r="J31" s="60"/>
    </row>
    <row r="32" spans="2:11" ht="13">
      <c r="B32" s="70" t="s">
        <v>23</v>
      </c>
      <c r="C32" s="8" t="s">
        <v>24</v>
      </c>
      <c r="D32" s="201">
        <v>1700.91</v>
      </c>
      <c r="E32" s="203">
        <v>1095.78</v>
      </c>
      <c r="F32" s="59"/>
      <c r="G32" s="60"/>
      <c r="H32" s="147"/>
      <c r="I32" s="59"/>
      <c r="J32" s="60"/>
    </row>
    <row r="33" spans="2:10" ht="13">
      <c r="B33" s="80" t="s">
        <v>4</v>
      </c>
      <c r="C33" s="4" t="s">
        <v>25</v>
      </c>
      <c r="D33" s="204">
        <v>871.83</v>
      </c>
      <c r="E33" s="205">
        <v>87.65</v>
      </c>
      <c r="F33" s="59"/>
      <c r="G33" s="59"/>
      <c r="H33" s="147"/>
      <c r="I33" s="59"/>
      <c r="J33" s="60"/>
    </row>
    <row r="34" spans="2:10" ht="13">
      <c r="B34" s="80" t="s">
        <v>6</v>
      </c>
      <c r="C34" s="4" t="s">
        <v>26</v>
      </c>
      <c r="D34" s="204">
        <v>0</v>
      </c>
      <c r="E34" s="205">
        <v>0</v>
      </c>
      <c r="F34" s="59"/>
      <c r="G34" s="59"/>
      <c r="H34" s="147"/>
      <c r="I34" s="59"/>
      <c r="J34" s="60"/>
    </row>
    <row r="35" spans="2:10" ht="13">
      <c r="B35" s="80" t="s">
        <v>8</v>
      </c>
      <c r="C35" s="4" t="s">
        <v>27</v>
      </c>
      <c r="D35" s="204">
        <v>324.62</v>
      </c>
      <c r="E35" s="205">
        <v>322.08999999999997</v>
      </c>
      <c r="F35" s="59"/>
      <c r="G35" s="59"/>
      <c r="H35" s="147"/>
      <c r="I35" s="59"/>
      <c r="J35" s="60"/>
    </row>
    <row r="36" spans="2:10" ht="13">
      <c r="B36" s="80" t="s">
        <v>9</v>
      </c>
      <c r="C36" s="4" t="s">
        <v>28</v>
      </c>
      <c r="D36" s="204">
        <v>0</v>
      </c>
      <c r="E36" s="205">
        <v>0</v>
      </c>
      <c r="F36" s="59"/>
      <c r="G36" s="59"/>
      <c r="H36" s="147"/>
      <c r="I36" s="59"/>
      <c r="J36" s="60"/>
    </row>
    <row r="37" spans="2:10" ht="25.5">
      <c r="B37" s="80" t="s">
        <v>29</v>
      </c>
      <c r="C37" s="4" t="s">
        <v>30</v>
      </c>
      <c r="D37" s="204">
        <v>504.41</v>
      </c>
      <c r="E37" s="205">
        <v>686.04</v>
      </c>
      <c r="F37" s="59"/>
      <c r="G37" s="59"/>
      <c r="H37" s="147"/>
      <c r="I37" s="59"/>
      <c r="J37" s="60"/>
    </row>
    <row r="38" spans="2:10" ht="13">
      <c r="B38" s="80" t="s">
        <v>31</v>
      </c>
      <c r="C38" s="4" t="s">
        <v>32</v>
      </c>
      <c r="D38" s="204">
        <v>0</v>
      </c>
      <c r="E38" s="205">
        <v>0</v>
      </c>
      <c r="F38" s="59"/>
      <c r="G38" s="59"/>
      <c r="H38" s="147"/>
      <c r="I38" s="59"/>
      <c r="J38" s="60"/>
    </row>
    <row r="39" spans="2:10" ht="13">
      <c r="B39" s="81" t="s">
        <v>33</v>
      </c>
      <c r="C39" s="9" t="s">
        <v>34</v>
      </c>
      <c r="D39" s="206">
        <v>0.05</v>
      </c>
      <c r="E39" s="207">
        <v>0</v>
      </c>
      <c r="F39" s="59"/>
      <c r="G39" s="59"/>
      <c r="H39" s="147"/>
      <c r="I39" s="59"/>
      <c r="J39" s="60"/>
    </row>
    <row r="40" spans="2:10" ht="13.5" thickBot="1">
      <c r="B40" s="74" t="s">
        <v>35</v>
      </c>
      <c r="C40" s="75" t="s">
        <v>36</v>
      </c>
      <c r="D40" s="208">
        <v>6634.14</v>
      </c>
      <c r="E40" s="209">
        <v>4682.13</v>
      </c>
      <c r="G40" s="60"/>
      <c r="H40" s="143"/>
    </row>
    <row r="41" spans="2:10" ht="13.5" thickBot="1">
      <c r="B41" s="76" t="s">
        <v>37</v>
      </c>
      <c r="C41" s="77" t="s">
        <v>38</v>
      </c>
      <c r="D41" s="210">
        <v>80450.799999999988</v>
      </c>
      <c r="E41" s="211">
        <v>87272.07</v>
      </c>
      <c r="F41" s="62"/>
      <c r="G41" s="60"/>
      <c r="H41" s="143"/>
    </row>
    <row r="42" spans="2:10" ht="13">
      <c r="B42" s="71"/>
      <c r="C42" s="71"/>
      <c r="D42" s="105"/>
      <c r="E42" s="105"/>
      <c r="F42" s="62"/>
      <c r="G42" s="54"/>
      <c r="H42" s="143"/>
    </row>
    <row r="43" spans="2:10" ht="13.5">
      <c r="B43" s="349" t="s">
        <v>60</v>
      </c>
      <c r="C43" s="354"/>
      <c r="D43" s="354"/>
      <c r="E43" s="354"/>
      <c r="G43" s="59"/>
    </row>
    <row r="44" spans="2:10" ht="18" customHeight="1" thickBot="1">
      <c r="B44" s="348" t="s">
        <v>118</v>
      </c>
      <c r="C44" s="355"/>
      <c r="D44" s="355"/>
      <c r="E44" s="355"/>
      <c r="G44" s="59"/>
    </row>
    <row r="45" spans="2:10" ht="13.5" thickBot="1">
      <c r="B45" s="66"/>
      <c r="C45" s="19" t="s">
        <v>39</v>
      </c>
      <c r="D45" s="282" t="s">
        <v>199</v>
      </c>
      <c r="E45" s="282" t="s">
        <v>206</v>
      </c>
      <c r="G45" s="59"/>
    </row>
    <row r="46" spans="2:10" ht="13">
      <c r="B46" s="10" t="s">
        <v>18</v>
      </c>
      <c r="C46" s="20" t="s">
        <v>109</v>
      </c>
      <c r="D46" s="212"/>
      <c r="E46" s="213"/>
      <c r="G46" s="59"/>
    </row>
    <row r="47" spans="2:10">
      <c r="B47" s="78" t="s">
        <v>4</v>
      </c>
      <c r="C47" s="4" t="s">
        <v>40</v>
      </c>
      <c r="D47" s="214">
        <v>519.41690000000006</v>
      </c>
      <c r="E47" s="216">
        <v>538.45659999999998</v>
      </c>
      <c r="G47" s="59"/>
    </row>
    <row r="48" spans="2:10">
      <c r="B48" s="92" t="s">
        <v>6</v>
      </c>
      <c r="C48" s="9" t="s">
        <v>41</v>
      </c>
      <c r="D48" s="214">
        <v>538.45659999999998</v>
      </c>
      <c r="E48" s="324">
        <v>552.21510000000001</v>
      </c>
      <c r="G48" s="59"/>
    </row>
    <row r="49" spans="2:7" ht="13">
      <c r="B49" s="91" t="s">
        <v>23</v>
      </c>
      <c r="C49" s="93" t="s">
        <v>110</v>
      </c>
      <c r="D49" s="217"/>
      <c r="E49" s="325"/>
    </row>
    <row r="50" spans="2:7">
      <c r="B50" s="78" t="s">
        <v>4</v>
      </c>
      <c r="C50" s="4" t="s">
        <v>40</v>
      </c>
      <c r="D50" s="214">
        <v>136.72999999999999</v>
      </c>
      <c r="E50" s="325">
        <v>149.41</v>
      </c>
      <c r="G50" s="107"/>
    </row>
    <row r="51" spans="2:7">
      <c r="B51" s="78" t="s">
        <v>6</v>
      </c>
      <c r="C51" s="4" t="s">
        <v>111</v>
      </c>
      <c r="D51" s="214">
        <v>136.72999999999999</v>
      </c>
      <c r="E51" s="325">
        <v>149.41</v>
      </c>
      <c r="G51" s="107"/>
    </row>
    <row r="52" spans="2:7">
      <c r="B52" s="78" t="s">
        <v>8</v>
      </c>
      <c r="C52" s="4" t="s">
        <v>112</v>
      </c>
      <c r="D52" s="214">
        <v>149.44</v>
      </c>
      <c r="E52" s="325">
        <v>158.04</v>
      </c>
    </row>
    <row r="53" spans="2:7" ht="13.5" customHeight="1" thickBot="1">
      <c r="B53" s="79" t="s">
        <v>9</v>
      </c>
      <c r="C53" s="13" t="s">
        <v>41</v>
      </c>
      <c r="D53" s="220">
        <v>149.41</v>
      </c>
      <c r="E53" s="315">
        <v>158.04</v>
      </c>
    </row>
    <row r="54" spans="2:7">
      <c r="B54" s="85"/>
      <c r="C54" s="86"/>
      <c r="D54" s="222"/>
      <c r="E54" s="222"/>
    </row>
    <row r="55" spans="2:7" ht="13.5">
      <c r="B55" s="349" t="s">
        <v>62</v>
      </c>
      <c r="C55" s="354"/>
      <c r="D55" s="354"/>
      <c r="E55" s="354"/>
    </row>
    <row r="56" spans="2:7" ht="18.75" customHeight="1" thickBot="1">
      <c r="B56" s="348" t="s">
        <v>113</v>
      </c>
      <c r="C56" s="355"/>
      <c r="D56" s="355"/>
      <c r="E56" s="355"/>
    </row>
    <row r="57" spans="2:7" ht="21.5" thickBot="1">
      <c r="B57" s="343" t="s">
        <v>42</v>
      </c>
      <c r="C57" s="344"/>
      <c r="D57" s="223" t="s">
        <v>119</v>
      </c>
      <c r="E57" s="224" t="s">
        <v>114</v>
      </c>
    </row>
    <row r="58" spans="2:7" ht="13">
      <c r="B58" s="14" t="s">
        <v>18</v>
      </c>
      <c r="C58" s="94" t="s">
        <v>43</v>
      </c>
      <c r="D58" s="225">
        <f>D64</f>
        <v>87272.07</v>
      </c>
      <c r="E58" s="226">
        <f>D58/E21</f>
        <v>1</v>
      </c>
    </row>
    <row r="59" spans="2:7" ht="25">
      <c r="B59" s="92" t="s">
        <v>4</v>
      </c>
      <c r="C59" s="9" t="s">
        <v>44</v>
      </c>
      <c r="D59" s="227">
        <v>0</v>
      </c>
      <c r="E59" s="228">
        <v>0</v>
      </c>
    </row>
    <row r="60" spans="2:7" ht="25">
      <c r="B60" s="78" t="s">
        <v>6</v>
      </c>
      <c r="C60" s="4" t="s">
        <v>45</v>
      </c>
      <c r="D60" s="229">
        <v>0</v>
      </c>
      <c r="E60" s="230">
        <v>0</v>
      </c>
    </row>
    <row r="61" spans="2:7" ht="13.5" customHeight="1">
      <c r="B61" s="78" t="s">
        <v>8</v>
      </c>
      <c r="C61" s="4" t="s">
        <v>46</v>
      </c>
      <c r="D61" s="229">
        <v>0</v>
      </c>
      <c r="E61" s="230">
        <v>0</v>
      </c>
    </row>
    <row r="62" spans="2:7">
      <c r="B62" s="78" t="s">
        <v>9</v>
      </c>
      <c r="C62" s="4" t="s">
        <v>47</v>
      </c>
      <c r="D62" s="229">
        <v>0</v>
      </c>
      <c r="E62" s="230">
        <v>0</v>
      </c>
    </row>
    <row r="63" spans="2:7">
      <c r="B63" s="78" t="s">
        <v>29</v>
      </c>
      <c r="C63" s="4" t="s">
        <v>48</v>
      </c>
      <c r="D63" s="229">
        <v>0</v>
      </c>
      <c r="E63" s="230">
        <v>0</v>
      </c>
    </row>
    <row r="64" spans="2:7">
      <c r="B64" s="92" t="s">
        <v>31</v>
      </c>
      <c r="C64" s="9" t="s">
        <v>49</v>
      </c>
      <c r="D64" s="227">
        <f>E21</f>
        <v>87272.07</v>
      </c>
      <c r="E64" s="228">
        <f>E58</f>
        <v>1</v>
      </c>
    </row>
    <row r="65" spans="2:5">
      <c r="B65" s="92" t="s">
        <v>33</v>
      </c>
      <c r="C65" s="9" t="s">
        <v>115</v>
      </c>
      <c r="D65" s="227">
        <v>0</v>
      </c>
      <c r="E65" s="228">
        <v>0</v>
      </c>
    </row>
    <row r="66" spans="2:5">
      <c r="B66" s="92" t="s">
        <v>50</v>
      </c>
      <c r="C66" s="9" t="s">
        <v>51</v>
      </c>
      <c r="D66" s="227">
        <v>0</v>
      </c>
      <c r="E66" s="228">
        <v>0</v>
      </c>
    </row>
    <row r="67" spans="2:5">
      <c r="B67" s="78" t="s">
        <v>52</v>
      </c>
      <c r="C67" s="4" t="s">
        <v>53</v>
      </c>
      <c r="D67" s="229">
        <v>0</v>
      </c>
      <c r="E67" s="230">
        <v>0</v>
      </c>
    </row>
    <row r="68" spans="2:5">
      <c r="B68" s="78" t="s">
        <v>54</v>
      </c>
      <c r="C68" s="4" t="s">
        <v>55</v>
      </c>
      <c r="D68" s="229">
        <v>0</v>
      </c>
      <c r="E68" s="230">
        <v>0</v>
      </c>
    </row>
    <row r="69" spans="2:5">
      <c r="B69" s="78" t="s">
        <v>56</v>
      </c>
      <c r="C69" s="4" t="s">
        <v>57</v>
      </c>
      <c r="D69" s="292">
        <v>0</v>
      </c>
      <c r="E69" s="230">
        <v>0</v>
      </c>
    </row>
    <row r="70" spans="2:5">
      <c r="B70" s="96" t="s">
        <v>58</v>
      </c>
      <c r="C70" s="88" t="s">
        <v>59</v>
      </c>
      <c r="D70" s="232">
        <v>0</v>
      </c>
      <c r="E70" s="233">
        <v>0</v>
      </c>
    </row>
    <row r="71" spans="2:5" ht="13">
      <c r="B71" s="97" t="s">
        <v>23</v>
      </c>
      <c r="C71" s="8" t="s">
        <v>61</v>
      </c>
      <c r="D71" s="234">
        <v>0</v>
      </c>
      <c r="E71" s="235">
        <v>0</v>
      </c>
    </row>
    <row r="72" spans="2:5" ht="13">
      <c r="B72" s="98" t="s">
        <v>60</v>
      </c>
      <c r="C72" s="90" t="s">
        <v>63</v>
      </c>
      <c r="D72" s="236">
        <f>E14</f>
        <v>0</v>
      </c>
      <c r="E72" s="237">
        <v>0</v>
      </c>
    </row>
    <row r="73" spans="2:5" ht="13">
      <c r="B73" s="99" t="s">
        <v>62</v>
      </c>
      <c r="C73" s="17" t="s">
        <v>65</v>
      </c>
      <c r="D73" s="238">
        <v>0</v>
      </c>
      <c r="E73" s="239">
        <v>0</v>
      </c>
    </row>
    <row r="74" spans="2:5" ht="13">
      <c r="B74" s="97" t="s">
        <v>64</v>
      </c>
      <c r="C74" s="8" t="s">
        <v>66</v>
      </c>
      <c r="D74" s="234">
        <f>D58</f>
        <v>87272.07</v>
      </c>
      <c r="E74" s="235">
        <f>E58+E72-E73</f>
        <v>1</v>
      </c>
    </row>
    <row r="75" spans="2:5">
      <c r="B75" s="78" t="s">
        <v>4</v>
      </c>
      <c r="C75" s="4" t="s">
        <v>67</v>
      </c>
      <c r="D75" s="229">
        <f>D74</f>
        <v>87272.07</v>
      </c>
      <c r="E75" s="230">
        <f>E74</f>
        <v>1</v>
      </c>
    </row>
    <row r="76" spans="2:5">
      <c r="B76" s="78" t="s">
        <v>6</v>
      </c>
      <c r="C76" s="4" t="s">
        <v>116</v>
      </c>
      <c r="D76" s="229">
        <v>0</v>
      </c>
      <c r="E76" s="230">
        <v>0</v>
      </c>
    </row>
    <row r="77" spans="2:5" ht="13" thickBot="1">
      <c r="B77" s="79" t="s">
        <v>8</v>
      </c>
      <c r="C77" s="13" t="s">
        <v>117</v>
      </c>
      <c r="D77" s="240">
        <v>0</v>
      </c>
      <c r="E77" s="241">
        <v>0</v>
      </c>
    </row>
    <row r="78" spans="2:5">
      <c r="B78" s="1"/>
      <c r="C78" s="1"/>
      <c r="D78" s="180"/>
      <c r="E78" s="180"/>
    </row>
    <row r="79" spans="2:5">
      <c r="B79" s="1"/>
      <c r="C79" s="1"/>
      <c r="D79" s="180"/>
      <c r="E79" s="180"/>
    </row>
    <row r="80" spans="2:5">
      <c r="B80" s="1"/>
      <c r="C80" s="1"/>
      <c r="D80" s="180"/>
      <c r="E80" s="180"/>
    </row>
    <row r="81" spans="2:5">
      <c r="B81" s="1"/>
      <c r="C81" s="1"/>
      <c r="D81" s="180"/>
      <c r="E81" s="180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6000000000000005" right="0.75" top="0.53" bottom="0.49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Arkusz65"/>
  <dimension ref="A1:L81"/>
  <sheetViews>
    <sheetView zoomScale="80" zoomScaleNormal="80" workbookViewId="0">
      <selection activeCell="G15" sqref="G15"/>
    </sheetView>
  </sheetViews>
  <sheetFormatPr defaultRowHeight="12.5"/>
  <cols>
    <col min="1" max="1" width="9.1796875" style="18"/>
    <col min="2" max="2" width="5.26953125" style="18" bestFit="1" customWidth="1"/>
    <col min="3" max="3" width="75.453125" style="18" customWidth="1"/>
    <col min="4" max="5" width="17.81640625" style="107" customWidth="1"/>
    <col min="6" max="6" width="7.453125" customWidth="1"/>
    <col min="7" max="7" width="17.26953125" customWidth="1"/>
    <col min="8" max="8" width="21.7265625" customWidth="1"/>
    <col min="9" max="9" width="13.26953125" customWidth="1"/>
    <col min="10" max="10" width="13.54296875" customWidth="1"/>
    <col min="11" max="11" width="13.1796875" bestFit="1" customWidth="1"/>
    <col min="12" max="12" width="12.453125" bestFit="1" customWidth="1"/>
  </cols>
  <sheetData>
    <row r="1" spans="2:12">
      <c r="B1" s="1"/>
      <c r="C1" s="1"/>
      <c r="D1" s="180"/>
      <c r="E1" s="180"/>
    </row>
    <row r="2" spans="2:12" ht="15.5">
      <c r="B2" s="345" t="s">
        <v>0</v>
      </c>
      <c r="C2" s="345"/>
      <c r="D2" s="345"/>
      <c r="E2" s="345"/>
      <c r="L2" s="59"/>
    </row>
    <row r="3" spans="2:12" ht="15.5">
      <c r="B3" s="345" t="s">
        <v>205</v>
      </c>
      <c r="C3" s="345"/>
      <c r="D3" s="345"/>
      <c r="E3" s="345"/>
    </row>
    <row r="4" spans="2:12" ht="14">
      <c r="B4" s="65"/>
      <c r="C4" s="65"/>
      <c r="D4" s="181"/>
      <c r="E4" s="181"/>
    </row>
    <row r="5" spans="2:12" ht="21" customHeight="1">
      <c r="B5" s="346" t="s">
        <v>1</v>
      </c>
      <c r="C5" s="346"/>
      <c r="D5" s="346"/>
      <c r="E5" s="346"/>
    </row>
    <row r="6" spans="2:12" ht="14">
      <c r="B6" s="347" t="s">
        <v>152</v>
      </c>
      <c r="C6" s="347"/>
      <c r="D6" s="347"/>
      <c r="E6" s="347"/>
    </row>
    <row r="7" spans="2:12" ht="14">
      <c r="B7" s="67"/>
      <c r="C7" s="67"/>
      <c r="D7" s="182"/>
      <c r="E7" s="182"/>
    </row>
    <row r="8" spans="2:12" ht="13.5">
      <c r="B8" s="349" t="s">
        <v>18</v>
      </c>
      <c r="C8" s="354"/>
      <c r="D8" s="354"/>
      <c r="E8" s="354"/>
    </row>
    <row r="9" spans="2:12" ht="16" thickBot="1">
      <c r="B9" s="348" t="s">
        <v>100</v>
      </c>
      <c r="C9" s="348"/>
      <c r="D9" s="348"/>
      <c r="E9" s="348"/>
    </row>
    <row r="10" spans="2:12" ht="13.5" thickBot="1">
      <c r="B10" s="66"/>
      <c r="C10" s="61" t="s">
        <v>2</v>
      </c>
      <c r="D10" s="282" t="s">
        <v>199</v>
      </c>
      <c r="E10" s="282" t="s">
        <v>206</v>
      </c>
    </row>
    <row r="11" spans="2:12" ht="13">
      <c r="B11" s="68" t="s">
        <v>3</v>
      </c>
      <c r="C11" s="95" t="s">
        <v>106</v>
      </c>
      <c r="D11" s="242">
        <v>146971.82</v>
      </c>
      <c r="E11" s="243">
        <v>120885.07</v>
      </c>
    </row>
    <row r="12" spans="2:12">
      <c r="B12" s="82" t="s">
        <v>4</v>
      </c>
      <c r="C12" s="4" t="s">
        <v>5</v>
      </c>
      <c r="D12" s="244">
        <v>146971.82</v>
      </c>
      <c r="E12" s="245">
        <v>120885.07</v>
      </c>
    </row>
    <row r="13" spans="2:12">
      <c r="B13" s="82" t="s">
        <v>6</v>
      </c>
      <c r="C13" s="55" t="s">
        <v>7</v>
      </c>
      <c r="D13" s="244">
        <v>0</v>
      </c>
      <c r="E13" s="306">
        <v>0</v>
      </c>
    </row>
    <row r="14" spans="2:12">
      <c r="B14" s="82" t="s">
        <v>8</v>
      </c>
      <c r="C14" s="55" t="s">
        <v>10</v>
      </c>
      <c r="D14" s="244">
        <v>0</v>
      </c>
      <c r="E14" s="306">
        <v>0</v>
      </c>
      <c r="G14" s="54"/>
    </row>
    <row r="15" spans="2:12">
      <c r="B15" s="82" t="s">
        <v>103</v>
      </c>
      <c r="C15" s="55" t="s">
        <v>11</v>
      </c>
      <c r="D15" s="244">
        <v>0</v>
      </c>
      <c r="E15" s="306">
        <v>0</v>
      </c>
    </row>
    <row r="16" spans="2:12">
      <c r="B16" s="83" t="s">
        <v>104</v>
      </c>
      <c r="C16" s="69" t="s">
        <v>12</v>
      </c>
      <c r="D16" s="246">
        <v>0</v>
      </c>
      <c r="E16" s="307">
        <v>0</v>
      </c>
    </row>
    <row r="17" spans="2:11" ht="13">
      <c r="B17" s="6" t="s">
        <v>13</v>
      </c>
      <c r="C17" s="8" t="s">
        <v>65</v>
      </c>
      <c r="D17" s="248">
        <v>0</v>
      </c>
      <c r="E17" s="308">
        <v>0</v>
      </c>
    </row>
    <row r="18" spans="2:11">
      <c r="B18" s="82" t="s">
        <v>4</v>
      </c>
      <c r="C18" s="4" t="s">
        <v>11</v>
      </c>
      <c r="D18" s="246">
        <v>0</v>
      </c>
      <c r="E18" s="307">
        <v>0</v>
      </c>
    </row>
    <row r="19" spans="2:11" ht="15" customHeight="1">
      <c r="B19" s="82" t="s">
        <v>6</v>
      </c>
      <c r="C19" s="55" t="s">
        <v>105</v>
      </c>
      <c r="D19" s="244">
        <v>0</v>
      </c>
      <c r="E19" s="306">
        <v>0</v>
      </c>
    </row>
    <row r="20" spans="2:11" ht="13" thickBot="1">
      <c r="B20" s="84" t="s">
        <v>8</v>
      </c>
      <c r="C20" s="56" t="s">
        <v>14</v>
      </c>
      <c r="D20" s="250">
        <v>0</v>
      </c>
      <c r="E20" s="309">
        <v>0</v>
      </c>
    </row>
    <row r="21" spans="2:11" ht="13.5" thickBot="1">
      <c r="B21" s="356" t="s">
        <v>107</v>
      </c>
      <c r="C21" s="357"/>
      <c r="D21" s="252">
        <v>146971.82</v>
      </c>
      <c r="E21" s="211">
        <v>120885.07</v>
      </c>
      <c r="F21" s="62"/>
      <c r="G21" s="62"/>
      <c r="H21" s="103"/>
      <c r="J21" s="137"/>
      <c r="K21" s="103"/>
    </row>
    <row r="22" spans="2:11">
      <c r="B22" s="2"/>
      <c r="C22" s="5"/>
      <c r="D22" s="197"/>
      <c r="E22" s="197"/>
      <c r="G22" s="59"/>
    </row>
    <row r="23" spans="2:11" ht="13.5">
      <c r="B23" s="349" t="s">
        <v>101</v>
      </c>
      <c r="C23" s="360"/>
      <c r="D23" s="360"/>
      <c r="E23" s="360"/>
      <c r="G23" s="59"/>
    </row>
    <row r="24" spans="2:11" ht="15.75" customHeight="1" thickBot="1">
      <c r="B24" s="348" t="s">
        <v>102</v>
      </c>
      <c r="C24" s="361"/>
      <c r="D24" s="361"/>
      <c r="E24" s="361"/>
    </row>
    <row r="25" spans="2:11" ht="13.5" thickBot="1">
      <c r="B25" s="66"/>
      <c r="C25" s="3" t="s">
        <v>2</v>
      </c>
      <c r="D25" s="282" t="s">
        <v>199</v>
      </c>
      <c r="E25" s="282" t="s">
        <v>206</v>
      </c>
    </row>
    <row r="26" spans="2:11" ht="13">
      <c r="B26" s="72" t="s">
        <v>15</v>
      </c>
      <c r="C26" s="73" t="s">
        <v>16</v>
      </c>
      <c r="D26" s="199">
        <v>155108.75</v>
      </c>
      <c r="E26" s="200">
        <v>146971.82</v>
      </c>
      <c r="G26" s="60"/>
      <c r="H26" s="143"/>
    </row>
    <row r="27" spans="2:11" ht="13">
      <c r="B27" s="6" t="s">
        <v>17</v>
      </c>
      <c r="C27" s="7" t="s">
        <v>108</v>
      </c>
      <c r="D27" s="201">
        <v>-22510.57</v>
      </c>
      <c r="E27" s="202">
        <v>-46701.829999999994</v>
      </c>
      <c r="F27" s="59"/>
      <c r="G27" s="60"/>
      <c r="H27" s="147"/>
      <c r="I27" s="59"/>
      <c r="J27" s="60"/>
    </row>
    <row r="28" spans="2:11" ht="13">
      <c r="B28" s="6" t="s">
        <v>18</v>
      </c>
      <c r="C28" s="7" t="s">
        <v>19</v>
      </c>
      <c r="D28" s="201">
        <v>17180.64</v>
      </c>
      <c r="E28" s="203">
        <v>19568.47</v>
      </c>
      <c r="F28" s="59"/>
      <c r="G28" s="59"/>
      <c r="H28" s="147"/>
      <c r="I28" s="59"/>
      <c r="J28" s="60"/>
    </row>
    <row r="29" spans="2:11" ht="13">
      <c r="B29" s="80" t="s">
        <v>4</v>
      </c>
      <c r="C29" s="4" t="s">
        <v>20</v>
      </c>
      <c r="D29" s="204">
        <v>17180.64</v>
      </c>
      <c r="E29" s="205">
        <v>9107.0400000000009</v>
      </c>
      <c r="F29" s="59"/>
      <c r="G29" s="59"/>
      <c r="H29" s="147"/>
      <c r="I29" s="59"/>
      <c r="J29" s="60"/>
    </row>
    <row r="30" spans="2:11" ht="13">
      <c r="B30" s="80" t="s">
        <v>6</v>
      </c>
      <c r="C30" s="4" t="s">
        <v>21</v>
      </c>
      <c r="D30" s="204">
        <v>0</v>
      </c>
      <c r="E30" s="205">
        <v>0</v>
      </c>
      <c r="F30" s="59"/>
      <c r="G30" s="59"/>
      <c r="H30" s="147"/>
      <c r="I30" s="59"/>
      <c r="J30" s="60"/>
    </row>
    <row r="31" spans="2:11" ht="13">
      <c r="B31" s="80" t="s">
        <v>8</v>
      </c>
      <c r="C31" s="4" t="s">
        <v>22</v>
      </c>
      <c r="D31" s="204">
        <v>0</v>
      </c>
      <c r="E31" s="205">
        <v>10461.43</v>
      </c>
      <c r="F31" s="59"/>
      <c r="G31" s="59"/>
      <c r="H31" s="147"/>
      <c r="I31" s="59"/>
      <c r="J31" s="60"/>
    </row>
    <row r="32" spans="2:11" ht="13">
      <c r="B32" s="70" t="s">
        <v>23</v>
      </c>
      <c r="C32" s="8" t="s">
        <v>24</v>
      </c>
      <c r="D32" s="201">
        <v>39691.21</v>
      </c>
      <c r="E32" s="203">
        <v>66270.3</v>
      </c>
      <c r="F32" s="59"/>
      <c r="G32" s="60"/>
      <c r="H32" s="147"/>
      <c r="I32" s="59"/>
      <c r="J32" s="60"/>
    </row>
    <row r="33" spans="2:10" ht="13">
      <c r="B33" s="80" t="s">
        <v>4</v>
      </c>
      <c r="C33" s="4" t="s">
        <v>25</v>
      </c>
      <c r="D33" s="204">
        <v>37210.870000000003</v>
      </c>
      <c r="E33" s="205">
        <v>63962.6</v>
      </c>
      <c r="F33" s="59"/>
      <c r="G33" s="59"/>
      <c r="H33" s="147"/>
      <c r="I33" s="59"/>
      <c r="J33" s="60"/>
    </row>
    <row r="34" spans="2:10" ht="13">
      <c r="B34" s="80" t="s">
        <v>6</v>
      </c>
      <c r="C34" s="4" t="s">
        <v>26</v>
      </c>
      <c r="D34" s="204">
        <v>0</v>
      </c>
      <c r="E34" s="205">
        <v>0</v>
      </c>
      <c r="F34" s="59"/>
      <c r="G34" s="59"/>
      <c r="H34" s="147"/>
      <c r="I34" s="59"/>
      <c r="J34" s="60"/>
    </row>
    <row r="35" spans="2:10" ht="13">
      <c r="B35" s="80" t="s">
        <v>8</v>
      </c>
      <c r="C35" s="4" t="s">
        <v>27</v>
      </c>
      <c r="D35" s="204">
        <v>849.45</v>
      </c>
      <c r="E35" s="205">
        <v>779.52</v>
      </c>
      <c r="F35" s="59"/>
      <c r="G35" s="59"/>
      <c r="H35" s="147"/>
      <c r="I35" s="59"/>
      <c r="J35" s="60"/>
    </row>
    <row r="36" spans="2:10" ht="13">
      <c r="B36" s="80" t="s">
        <v>9</v>
      </c>
      <c r="C36" s="4" t="s">
        <v>28</v>
      </c>
      <c r="D36" s="204">
        <v>0</v>
      </c>
      <c r="E36" s="205">
        <v>0</v>
      </c>
      <c r="F36" s="59"/>
      <c r="G36" s="59"/>
      <c r="H36" s="147"/>
      <c r="I36" s="59"/>
      <c r="J36" s="60"/>
    </row>
    <row r="37" spans="2:10" ht="25.5">
      <c r="B37" s="80" t="s">
        <v>29</v>
      </c>
      <c r="C37" s="4" t="s">
        <v>30</v>
      </c>
      <c r="D37" s="204">
        <v>1630.8600000000001</v>
      </c>
      <c r="E37" s="205">
        <v>1528.16</v>
      </c>
      <c r="F37" s="59"/>
      <c r="G37" s="59"/>
      <c r="H37" s="147"/>
      <c r="I37" s="59"/>
      <c r="J37" s="60"/>
    </row>
    <row r="38" spans="2:10" ht="13">
      <c r="B38" s="80" t="s">
        <v>31</v>
      </c>
      <c r="C38" s="4" t="s">
        <v>32</v>
      </c>
      <c r="D38" s="204">
        <v>0</v>
      </c>
      <c r="E38" s="205">
        <v>0</v>
      </c>
      <c r="F38" s="59"/>
      <c r="G38" s="59"/>
      <c r="H38" s="147"/>
      <c r="I38" s="59"/>
      <c r="J38" s="60"/>
    </row>
    <row r="39" spans="2:10" ht="13">
      <c r="B39" s="81" t="s">
        <v>33</v>
      </c>
      <c r="C39" s="9" t="s">
        <v>34</v>
      </c>
      <c r="D39" s="206">
        <v>0.03</v>
      </c>
      <c r="E39" s="207">
        <v>0.02</v>
      </c>
      <c r="F39" s="59"/>
      <c r="G39" s="59"/>
      <c r="H39" s="147"/>
      <c r="I39" s="59"/>
      <c r="J39" s="60"/>
    </row>
    <row r="40" spans="2:10" ht="13.5" thickBot="1">
      <c r="B40" s="74" t="s">
        <v>35</v>
      </c>
      <c r="C40" s="75" t="s">
        <v>36</v>
      </c>
      <c r="D40" s="208">
        <v>14373.64</v>
      </c>
      <c r="E40" s="209">
        <v>20615.080000000002</v>
      </c>
      <c r="G40" s="60"/>
      <c r="H40" s="143"/>
    </row>
    <row r="41" spans="2:10" ht="13.5" thickBot="1">
      <c r="B41" s="76" t="s">
        <v>37</v>
      </c>
      <c r="C41" s="77" t="s">
        <v>38</v>
      </c>
      <c r="D41" s="210">
        <v>146971.82</v>
      </c>
      <c r="E41" s="211">
        <v>120885.07</v>
      </c>
      <c r="F41" s="62"/>
      <c r="G41" s="60"/>
      <c r="H41" s="143"/>
    </row>
    <row r="42" spans="2:10" ht="13">
      <c r="B42" s="71"/>
      <c r="C42" s="71"/>
      <c r="D42" s="105"/>
      <c r="E42" s="105"/>
      <c r="F42" s="62"/>
      <c r="G42" s="54"/>
    </row>
    <row r="43" spans="2:10" ht="13.5">
      <c r="B43" s="349" t="s">
        <v>60</v>
      </c>
      <c r="C43" s="354"/>
      <c r="D43" s="354"/>
      <c r="E43" s="354"/>
      <c r="G43" s="59"/>
    </row>
    <row r="44" spans="2:10" ht="18" customHeight="1" thickBot="1">
      <c r="B44" s="348" t="s">
        <v>118</v>
      </c>
      <c r="C44" s="355"/>
      <c r="D44" s="355"/>
      <c r="E44" s="355"/>
      <c r="G44" s="59"/>
    </row>
    <row r="45" spans="2:10" ht="13.5" thickBot="1">
      <c r="B45" s="66"/>
      <c r="C45" s="19" t="s">
        <v>39</v>
      </c>
      <c r="D45" s="282" t="s">
        <v>199</v>
      </c>
      <c r="E45" s="282" t="s">
        <v>206</v>
      </c>
      <c r="G45" s="59"/>
    </row>
    <row r="46" spans="2:10" ht="13">
      <c r="B46" s="10" t="s">
        <v>18</v>
      </c>
      <c r="C46" s="20" t="s">
        <v>109</v>
      </c>
      <c r="D46" s="212"/>
      <c r="E46" s="213"/>
      <c r="G46" s="59"/>
    </row>
    <row r="47" spans="2:10">
      <c r="B47" s="78" t="s">
        <v>4</v>
      </c>
      <c r="C47" s="4" t="s">
        <v>40</v>
      </c>
      <c r="D47" s="214">
        <v>921.67539999999997</v>
      </c>
      <c r="E47" s="216">
        <v>795.99120000000005</v>
      </c>
      <c r="G47" s="59"/>
      <c r="H47" s="102"/>
    </row>
    <row r="48" spans="2:10">
      <c r="B48" s="92" t="s">
        <v>6</v>
      </c>
      <c r="C48" s="9" t="s">
        <v>41</v>
      </c>
      <c r="D48" s="214">
        <v>795.99120000000005</v>
      </c>
      <c r="E48" s="324">
        <v>542.03689999999995</v>
      </c>
      <c r="G48" s="125"/>
    </row>
    <row r="49" spans="2:7" ht="13">
      <c r="B49" s="91" t="s">
        <v>23</v>
      </c>
      <c r="C49" s="93" t="s">
        <v>110</v>
      </c>
      <c r="D49" s="217"/>
      <c r="E49" s="325"/>
    </row>
    <row r="50" spans="2:7">
      <c r="B50" s="78" t="s">
        <v>4</v>
      </c>
      <c r="C50" s="4" t="s">
        <v>40</v>
      </c>
      <c r="D50" s="214">
        <v>168.29</v>
      </c>
      <c r="E50" s="325">
        <v>184.64</v>
      </c>
      <c r="G50" s="107"/>
    </row>
    <row r="51" spans="2:7">
      <c r="B51" s="78" t="s">
        <v>6</v>
      </c>
      <c r="C51" s="4" t="s">
        <v>111</v>
      </c>
      <c r="D51" s="214">
        <v>164.24</v>
      </c>
      <c r="E51" s="325">
        <v>175.47</v>
      </c>
      <c r="G51" s="107"/>
    </row>
    <row r="52" spans="2:7">
      <c r="B52" s="78" t="s">
        <v>8</v>
      </c>
      <c r="C52" s="4" t="s">
        <v>112</v>
      </c>
      <c r="D52" s="214">
        <v>189.17000000000002</v>
      </c>
      <c r="E52" s="325">
        <v>240.55</v>
      </c>
    </row>
    <row r="53" spans="2:7" ht="12.75" customHeight="1" thickBot="1">
      <c r="B53" s="79" t="s">
        <v>9</v>
      </c>
      <c r="C53" s="13" t="s">
        <v>41</v>
      </c>
      <c r="D53" s="220">
        <v>184.64</v>
      </c>
      <c r="E53" s="315">
        <v>223.02</v>
      </c>
    </row>
    <row r="54" spans="2:7">
      <c r="B54" s="85"/>
      <c r="C54" s="86"/>
      <c r="D54" s="222"/>
      <c r="E54" s="222"/>
    </row>
    <row r="55" spans="2:7" ht="13.5">
      <c r="B55" s="349" t="s">
        <v>62</v>
      </c>
      <c r="C55" s="354"/>
      <c r="D55" s="354"/>
      <c r="E55" s="354"/>
    </row>
    <row r="56" spans="2:7" ht="17.25" customHeight="1" thickBot="1">
      <c r="B56" s="348" t="s">
        <v>113</v>
      </c>
      <c r="C56" s="355"/>
      <c r="D56" s="355"/>
      <c r="E56" s="355"/>
    </row>
    <row r="57" spans="2:7" ht="21.5" thickBot="1">
      <c r="B57" s="343" t="s">
        <v>42</v>
      </c>
      <c r="C57" s="344"/>
      <c r="D57" s="223" t="s">
        <v>119</v>
      </c>
      <c r="E57" s="224" t="s">
        <v>114</v>
      </c>
    </row>
    <row r="58" spans="2:7" ht="13">
      <c r="B58" s="14" t="s">
        <v>18</v>
      </c>
      <c r="C58" s="94" t="s">
        <v>43</v>
      </c>
      <c r="D58" s="225">
        <f>D64</f>
        <v>120885.07</v>
      </c>
      <c r="E58" s="226">
        <f>D58/E21</f>
        <v>1</v>
      </c>
    </row>
    <row r="59" spans="2:7" ht="25">
      <c r="B59" s="92" t="s">
        <v>4</v>
      </c>
      <c r="C59" s="9" t="s">
        <v>44</v>
      </c>
      <c r="D59" s="227">
        <v>0</v>
      </c>
      <c r="E59" s="228">
        <v>0</v>
      </c>
    </row>
    <row r="60" spans="2:7" ht="25">
      <c r="B60" s="78" t="s">
        <v>6</v>
      </c>
      <c r="C60" s="4" t="s">
        <v>45</v>
      </c>
      <c r="D60" s="229">
        <v>0</v>
      </c>
      <c r="E60" s="230">
        <v>0</v>
      </c>
    </row>
    <row r="61" spans="2:7" ht="13.5" customHeight="1">
      <c r="B61" s="78" t="s">
        <v>8</v>
      </c>
      <c r="C61" s="4" t="s">
        <v>46</v>
      </c>
      <c r="D61" s="229">
        <v>0</v>
      </c>
      <c r="E61" s="230">
        <v>0</v>
      </c>
    </row>
    <row r="62" spans="2:7">
      <c r="B62" s="78" t="s">
        <v>9</v>
      </c>
      <c r="C62" s="4" t="s">
        <v>47</v>
      </c>
      <c r="D62" s="229">
        <v>0</v>
      </c>
      <c r="E62" s="230">
        <v>0</v>
      </c>
    </row>
    <row r="63" spans="2:7">
      <c r="B63" s="78" t="s">
        <v>29</v>
      </c>
      <c r="C63" s="4" t="s">
        <v>48</v>
      </c>
      <c r="D63" s="229">
        <v>0</v>
      </c>
      <c r="E63" s="230">
        <v>0</v>
      </c>
    </row>
    <row r="64" spans="2:7">
      <c r="B64" s="92" t="s">
        <v>31</v>
      </c>
      <c r="C64" s="9" t="s">
        <v>49</v>
      </c>
      <c r="D64" s="227">
        <f>E12</f>
        <v>120885.07</v>
      </c>
      <c r="E64" s="228">
        <f>E58</f>
        <v>1</v>
      </c>
    </row>
    <row r="65" spans="2:5">
      <c r="B65" s="92" t="s">
        <v>33</v>
      </c>
      <c r="C65" s="9" t="s">
        <v>115</v>
      </c>
      <c r="D65" s="227">
        <v>0</v>
      </c>
      <c r="E65" s="228">
        <v>0</v>
      </c>
    </row>
    <row r="66" spans="2:5">
      <c r="B66" s="92" t="s">
        <v>50</v>
      </c>
      <c r="C66" s="9" t="s">
        <v>51</v>
      </c>
      <c r="D66" s="227">
        <v>0</v>
      </c>
      <c r="E66" s="228">
        <v>0</v>
      </c>
    </row>
    <row r="67" spans="2:5">
      <c r="B67" s="78" t="s">
        <v>52</v>
      </c>
      <c r="C67" s="4" t="s">
        <v>53</v>
      </c>
      <c r="D67" s="229">
        <v>0</v>
      </c>
      <c r="E67" s="230">
        <v>0</v>
      </c>
    </row>
    <row r="68" spans="2:5">
      <c r="B68" s="78" t="s">
        <v>54</v>
      </c>
      <c r="C68" s="4" t="s">
        <v>55</v>
      </c>
      <c r="D68" s="229">
        <v>0</v>
      </c>
      <c r="E68" s="230">
        <v>0</v>
      </c>
    </row>
    <row r="69" spans="2:5">
      <c r="B69" s="78" t="s">
        <v>56</v>
      </c>
      <c r="C69" s="4" t="s">
        <v>57</v>
      </c>
      <c r="D69" s="292">
        <v>0</v>
      </c>
      <c r="E69" s="230">
        <v>0</v>
      </c>
    </row>
    <row r="70" spans="2:5">
      <c r="B70" s="96" t="s">
        <v>58</v>
      </c>
      <c r="C70" s="88" t="s">
        <v>59</v>
      </c>
      <c r="D70" s="232">
        <v>0</v>
      </c>
      <c r="E70" s="233">
        <v>0</v>
      </c>
    </row>
    <row r="71" spans="2:5" ht="13">
      <c r="B71" s="97" t="s">
        <v>23</v>
      </c>
      <c r="C71" s="8" t="s">
        <v>61</v>
      </c>
      <c r="D71" s="234">
        <v>0</v>
      </c>
      <c r="E71" s="235">
        <v>0</v>
      </c>
    </row>
    <row r="72" spans="2:5" ht="13">
      <c r="B72" s="98" t="s">
        <v>60</v>
      </c>
      <c r="C72" s="90" t="s">
        <v>63</v>
      </c>
      <c r="D72" s="236">
        <f>E14</f>
        <v>0</v>
      </c>
      <c r="E72" s="237">
        <v>0</v>
      </c>
    </row>
    <row r="73" spans="2:5" ht="13">
      <c r="B73" s="99" t="s">
        <v>62</v>
      </c>
      <c r="C73" s="17" t="s">
        <v>65</v>
      </c>
      <c r="D73" s="238">
        <f>E17</f>
        <v>0</v>
      </c>
      <c r="E73" s="239">
        <f>D73/E21</f>
        <v>0</v>
      </c>
    </row>
    <row r="74" spans="2:5" ht="13">
      <c r="B74" s="97" t="s">
        <v>64</v>
      </c>
      <c r="C74" s="8" t="s">
        <v>66</v>
      </c>
      <c r="D74" s="234">
        <f>D58-D73</f>
        <v>120885.07</v>
      </c>
      <c r="E74" s="235">
        <f>E58+E72-E73</f>
        <v>1</v>
      </c>
    </row>
    <row r="75" spans="2:5">
      <c r="B75" s="78" t="s">
        <v>4</v>
      </c>
      <c r="C75" s="4" t="s">
        <v>67</v>
      </c>
      <c r="D75" s="229">
        <f>D74</f>
        <v>120885.07</v>
      </c>
      <c r="E75" s="230">
        <f>E74</f>
        <v>1</v>
      </c>
    </row>
    <row r="76" spans="2:5">
      <c r="B76" s="78" t="s">
        <v>6</v>
      </c>
      <c r="C76" s="4" t="s">
        <v>116</v>
      </c>
      <c r="D76" s="229">
        <v>0</v>
      </c>
      <c r="E76" s="230">
        <v>0</v>
      </c>
    </row>
    <row r="77" spans="2:5" ht="13" thickBot="1">
      <c r="B77" s="79" t="s">
        <v>8</v>
      </c>
      <c r="C77" s="13" t="s">
        <v>117</v>
      </c>
      <c r="D77" s="240">
        <v>0</v>
      </c>
      <c r="E77" s="241">
        <v>0</v>
      </c>
    </row>
    <row r="78" spans="2:5">
      <c r="B78" s="1"/>
      <c r="C78" s="1"/>
      <c r="D78" s="180"/>
      <c r="E78" s="180"/>
    </row>
    <row r="79" spans="2:5">
      <c r="B79" s="1"/>
      <c r="C79" s="1"/>
      <c r="D79" s="180"/>
      <c r="E79" s="180"/>
    </row>
    <row r="80" spans="2:5">
      <c r="B80" s="1"/>
      <c r="C80" s="1"/>
      <c r="D80" s="180"/>
      <c r="E80" s="180"/>
    </row>
    <row r="81" spans="2:5">
      <c r="B81" s="1"/>
      <c r="C81" s="1"/>
      <c r="D81" s="180"/>
      <c r="E81" s="180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3" right="0.75" top="0.53" bottom="0.67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Arkusz67"/>
  <dimension ref="A1:L81"/>
  <sheetViews>
    <sheetView zoomScale="80" zoomScaleNormal="80" workbookViewId="0">
      <selection activeCell="G16" sqref="G16"/>
    </sheetView>
  </sheetViews>
  <sheetFormatPr defaultRowHeight="12.5"/>
  <cols>
    <col min="1" max="1" width="9.1796875" style="18"/>
    <col min="2" max="2" width="5.26953125" style="18" bestFit="1" customWidth="1"/>
    <col min="3" max="3" width="75.453125" style="18" customWidth="1"/>
    <col min="4" max="5" width="17.81640625" style="107" customWidth="1"/>
    <col min="6" max="6" width="7.453125" customWidth="1"/>
    <col min="7" max="7" width="17.26953125" customWidth="1"/>
    <col min="8" max="8" width="21.1796875" customWidth="1"/>
    <col min="9" max="9" width="13.26953125" customWidth="1"/>
    <col min="10" max="10" width="13.54296875" customWidth="1"/>
    <col min="11" max="11" width="12.54296875" customWidth="1"/>
    <col min="12" max="12" width="12.453125" bestFit="1" customWidth="1"/>
  </cols>
  <sheetData>
    <row r="1" spans="2:12">
      <c r="B1" s="1"/>
      <c r="C1" s="1"/>
      <c r="D1" s="180"/>
      <c r="E1" s="180"/>
    </row>
    <row r="2" spans="2:12" ht="15.5">
      <c r="B2" s="345" t="s">
        <v>0</v>
      </c>
      <c r="C2" s="345"/>
      <c r="D2" s="345"/>
      <c r="E2" s="345"/>
      <c r="L2" s="59"/>
    </row>
    <row r="3" spans="2:12" ht="15.5">
      <c r="B3" s="345" t="s">
        <v>205</v>
      </c>
      <c r="C3" s="345"/>
      <c r="D3" s="345"/>
      <c r="E3" s="345"/>
    </row>
    <row r="4" spans="2:12" ht="14">
      <c r="B4" s="65"/>
      <c r="C4" s="65"/>
      <c r="D4" s="181"/>
      <c r="E4" s="181"/>
    </row>
    <row r="5" spans="2:12" ht="21" customHeight="1">
      <c r="B5" s="346" t="s">
        <v>1</v>
      </c>
      <c r="C5" s="346"/>
      <c r="D5" s="346"/>
      <c r="E5" s="346"/>
    </row>
    <row r="6" spans="2:12" ht="14">
      <c r="B6" s="347" t="s">
        <v>153</v>
      </c>
      <c r="C6" s="347"/>
      <c r="D6" s="347"/>
      <c r="E6" s="347"/>
    </row>
    <row r="7" spans="2:12" ht="14">
      <c r="B7" s="67"/>
      <c r="C7" s="67"/>
      <c r="D7" s="182"/>
      <c r="E7" s="182"/>
    </row>
    <row r="8" spans="2:12" ht="13.5">
      <c r="B8" s="349" t="s">
        <v>18</v>
      </c>
      <c r="C8" s="354"/>
      <c r="D8" s="354"/>
      <c r="E8" s="354"/>
    </row>
    <row r="9" spans="2:12" ht="16" thickBot="1">
      <c r="B9" s="348" t="s">
        <v>100</v>
      </c>
      <c r="C9" s="348"/>
      <c r="D9" s="348"/>
      <c r="E9" s="348"/>
    </row>
    <row r="10" spans="2:12" ht="13.5" thickBot="1">
      <c r="B10" s="66"/>
      <c r="C10" s="61" t="s">
        <v>2</v>
      </c>
      <c r="D10" s="282" t="s">
        <v>199</v>
      </c>
      <c r="E10" s="282" t="s">
        <v>206</v>
      </c>
    </row>
    <row r="11" spans="2:12" ht="13">
      <c r="B11" s="68" t="s">
        <v>3</v>
      </c>
      <c r="C11" s="95" t="s">
        <v>106</v>
      </c>
      <c r="D11" s="242">
        <v>134206.03</v>
      </c>
      <c r="E11" s="243">
        <v>153674.37</v>
      </c>
    </row>
    <row r="12" spans="2:12">
      <c r="B12" s="82" t="s">
        <v>4</v>
      </c>
      <c r="C12" s="4" t="s">
        <v>5</v>
      </c>
      <c r="D12" s="244">
        <v>134206.03</v>
      </c>
      <c r="E12" s="245">
        <v>153674.37</v>
      </c>
    </row>
    <row r="13" spans="2:12">
      <c r="B13" s="82" t="s">
        <v>6</v>
      </c>
      <c r="C13" s="55" t="s">
        <v>7</v>
      </c>
      <c r="D13" s="244">
        <v>0</v>
      </c>
      <c r="E13" s="306">
        <v>0</v>
      </c>
    </row>
    <row r="14" spans="2:12">
      <c r="B14" s="82" t="s">
        <v>8</v>
      </c>
      <c r="C14" s="55" t="s">
        <v>10</v>
      </c>
      <c r="D14" s="244">
        <v>0</v>
      </c>
      <c r="E14" s="306">
        <v>0</v>
      </c>
      <c r="G14" s="54"/>
    </row>
    <row r="15" spans="2:12">
      <c r="B15" s="82" t="s">
        <v>103</v>
      </c>
      <c r="C15" s="55" t="s">
        <v>11</v>
      </c>
      <c r="D15" s="244">
        <v>0</v>
      </c>
      <c r="E15" s="306">
        <v>0</v>
      </c>
    </row>
    <row r="16" spans="2:12">
      <c r="B16" s="83" t="s">
        <v>104</v>
      </c>
      <c r="C16" s="69" t="s">
        <v>12</v>
      </c>
      <c r="D16" s="246">
        <v>0</v>
      </c>
      <c r="E16" s="307">
        <v>0</v>
      </c>
    </row>
    <row r="17" spans="2:11" ht="13">
      <c r="B17" s="6" t="s">
        <v>13</v>
      </c>
      <c r="C17" s="8" t="s">
        <v>65</v>
      </c>
      <c r="D17" s="248">
        <v>0</v>
      </c>
      <c r="E17" s="308">
        <v>0</v>
      </c>
    </row>
    <row r="18" spans="2:11">
      <c r="B18" s="82" t="s">
        <v>4</v>
      </c>
      <c r="C18" s="4" t="s">
        <v>11</v>
      </c>
      <c r="D18" s="246">
        <v>0</v>
      </c>
      <c r="E18" s="307">
        <v>0</v>
      </c>
    </row>
    <row r="19" spans="2:11" ht="15" customHeight="1">
      <c r="B19" s="82" t="s">
        <v>6</v>
      </c>
      <c r="C19" s="55" t="s">
        <v>105</v>
      </c>
      <c r="D19" s="244">
        <v>0</v>
      </c>
      <c r="E19" s="306">
        <v>0</v>
      </c>
    </row>
    <row r="20" spans="2:11" ht="13" thickBot="1">
      <c r="B20" s="84" t="s">
        <v>8</v>
      </c>
      <c r="C20" s="56" t="s">
        <v>14</v>
      </c>
      <c r="D20" s="250">
        <v>0</v>
      </c>
      <c r="E20" s="309">
        <v>0</v>
      </c>
    </row>
    <row r="21" spans="2:11" ht="13.5" thickBot="1">
      <c r="B21" s="356" t="s">
        <v>107</v>
      </c>
      <c r="C21" s="357"/>
      <c r="D21" s="252">
        <v>134206.03</v>
      </c>
      <c r="E21" s="211">
        <v>153674.37</v>
      </c>
      <c r="F21" s="62"/>
      <c r="G21" s="62"/>
      <c r="H21" s="103"/>
      <c r="J21" s="137"/>
      <c r="K21" s="103"/>
    </row>
    <row r="22" spans="2:11">
      <c r="B22" s="2"/>
      <c r="C22" s="5"/>
      <c r="D22" s="197"/>
      <c r="E22" s="197"/>
      <c r="G22" s="59"/>
    </row>
    <row r="23" spans="2:11" ht="13.5">
      <c r="B23" s="349" t="s">
        <v>101</v>
      </c>
      <c r="C23" s="360"/>
      <c r="D23" s="360"/>
      <c r="E23" s="360"/>
      <c r="G23" s="59"/>
    </row>
    <row r="24" spans="2:11" ht="15.75" customHeight="1" thickBot="1">
      <c r="B24" s="348" t="s">
        <v>102</v>
      </c>
      <c r="C24" s="361"/>
      <c r="D24" s="361"/>
      <c r="E24" s="361"/>
    </row>
    <row r="25" spans="2:11" ht="13.5" thickBot="1">
      <c r="B25" s="66"/>
      <c r="C25" s="3" t="s">
        <v>2</v>
      </c>
      <c r="D25" s="282" t="s">
        <v>199</v>
      </c>
      <c r="E25" s="282" t="s">
        <v>206</v>
      </c>
    </row>
    <row r="26" spans="2:11" ht="13">
      <c r="B26" s="72" t="s">
        <v>15</v>
      </c>
      <c r="C26" s="73" t="s">
        <v>16</v>
      </c>
      <c r="D26" s="326">
        <v>154136.49</v>
      </c>
      <c r="E26" s="327">
        <v>134206.03</v>
      </c>
      <c r="G26" s="60"/>
    </row>
    <row r="27" spans="2:11" ht="13">
      <c r="B27" s="6" t="s">
        <v>17</v>
      </c>
      <c r="C27" s="7" t="s">
        <v>108</v>
      </c>
      <c r="D27" s="201">
        <v>-4778.8799999999992</v>
      </c>
      <c r="E27" s="202">
        <v>-1494.59</v>
      </c>
      <c r="F27" s="59"/>
      <c r="G27" s="60"/>
      <c r="H27" s="147"/>
      <c r="I27" s="59"/>
      <c r="J27" s="60"/>
    </row>
    <row r="28" spans="2:11" ht="13">
      <c r="B28" s="6" t="s">
        <v>18</v>
      </c>
      <c r="C28" s="7" t="s">
        <v>19</v>
      </c>
      <c r="D28" s="201">
        <v>12160.74</v>
      </c>
      <c r="E28" s="203">
        <v>10769.42</v>
      </c>
      <c r="F28" s="59"/>
      <c r="G28" s="59"/>
      <c r="H28" s="147"/>
      <c r="I28" s="59"/>
      <c r="J28" s="60"/>
    </row>
    <row r="29" spans="2:11" ht="13">
      <c r="B29" s="80" t="s">
        <v>4</v>
      </c>
      <c r="C29" s="4" t="s">
        <v>20</v>
      </c>
      <c r="D29" s="204">
        <v>11741.52</v>
      </c>
      <c r="E29" s="205">
        <v>10718.77</v>
      </c>
      <c r="F29" s="59"/>
      <c r="G29" s="59"/>
      <c r="H29" s="147"/>
      <c r="I29" s="59"/>
      <c r="J29" s="60"/>
    </row>
    <row r="30" spans="2:11" ht="13">
      <c r="B30" s="80" t="s">
        <v>6</v>
      </c>
      <c r="C30" s="4" t="s">
        <v>21</v>
      </c>
      <c r="D30" s="204">
        <v>0</v>
      </c>
      <c r="E30" s="205">
        <v>0</v>
      </c>
      <c r="F30" s="59"/>
      <c r="G30" s="59"/>
      <c r="H30" s="147"/>
      <c r="I30" s="59"/>
      <c r="J30" s="60"/>
    </row>
    <row r="31" spans="2:11" ht="13">
      <c r="B31" s="80" t="s">
        <v>8</v>
      </c>
      <c r="C31" s="4" t="s">
        <v>22</v>
      </c>
      <c r="D31" s="204">
        <v>419.22</v>
      </c>
      <c r="E31" s="205">
        <v>50.650000000000006</v>
      </c>
      <c r="F31" s="59"/>
      <c r="G31" s="59"/>
      <c r="H31" s="147"/>
      <c r="I31" s="59"/>
      <c r="J31" s="60"/>
    </row>
    <row r="32" spans="2:11" ht="13">
      <c r="B32" s="70" t="s">
        <v>23</v>
      </c>
      <c r="C32" s="8" t="s">
        <v>24</v>
      </c>
      <c r="D32" s="201">
        <v>16939.62</v>
      </c>
      <c r="E32" s="203">
        <v>12264.01</v>
      </c>
      <c r="F32" s="59"/>
      <c r="G32" s="60"/>
      <c r="H32" s="147"/>
      <c r="I32" s="59"/>
      <c r="J32" s="60"/>
    </row>
    <row r="33" spans="2:10" ht="13">
      <c r="B33" s="80" t="s">
        <v>4</v>
      </c>
      <c r="C33" s="4" t="s">
        <v>25</v>
      </c>
      <c r="D33" s="204">
        <v>14628.23</v>
      </c>
      <c r="E33" s="205">
        <v>10071.540000000001</v>
      </c>
      <c r="F33" s="59"/>
      <c r="G33" s="59"/>
      <c r="H33" s="147"/>
      <c r="I33" s="59"/>
      <c r="J33" s="60"/>
    </row>
    <row r="34" spans="2:10" ht="13">
      <c r="B34" s="80" t="s">
        <v>6</v>
      </c>
      <c r="C34" s="4" t="s">
        <v>26</v>
      </c>
      <c r="D34" s="204">
        <v>0</v>
      </c>
      <c r="E34" s="205">
        <v>0</v>
      </c>
      <c r="F34" s="59"/>
      <c r="G34" s="59"/>
      <c r="H34" s="147"/>
      <c r="I34" s="59"/>
      <c r="J34" s="60"/>
    </row>
    <row r="35" spans="2:10" ht="13">
      <c r="B35" s="80" t="s">
        <v>8</v>
      </c>
      <c r="C35" s="4" t="s">
        <v>27</v>
      </c>
      <c r="D35" s="204">
        <v>1257.8700000000001</v>
      </c>
      <c r="E35" s="205">
        <v>1066.77</v>
      </c>
      <c r="F35" s="59"/>
      <c r="G35" s="59"/>
      <c r="H35" s="147"/>
      <c r="I35" s="59"/>
      <c r="J35" s="60"/>
    </row>
    <row r="36" spans="2:10" ht="13">
      <c r="B36" s="80" t="s">
        <v>9</v>
      </c>
      <c r="C36" s="4" t="s">
        <v>28</v>
      </c>
      <c r="D36" s="204">
        <v>0</v>
      </c>
      <c r="E36" s="205">
        <v>0</v>
      </c>
      <c r="F36" s="59"/>
      <c r="G36" s="59"/>
      <c r="H36" s="147"/>
      <c r="I36" s="59"/>
      <c r="J36" s="60"/>
    </row>
    <row r="37" spans="2:10" ht="25.5">
      <c r="B37" s="80" t="s">
        <v>29</v>
      </c>
      <c r="C37" s="4" t="s">
        <v>30</v>
      </c>
      <c r="D37" s="204">
        <v>1052.95</v>
      </c>
      <c r="E37" s="205">
        <v>1125.7</v>
      </c>
      <c r="F37" s="59"/>
      <c r="G37" s="59"/>
      <c r="H37" s="147"/>
      <c r="I37" s="59"/>
      <c r="J37" s="60"/>
    </row>
    <row r="38" spans="2:10" ht="13">
      <c r="B38" s="80" t="s">
        <v>31</v>
      </c>
      <c r="C38" s="4" t="s">
        <v>32</v>
      </c>
      <c r="D38" s="204">
        <v>0</v>
      </c>
      <c r="E38" s="205">
        <v>0</v>
      </c>
      <c r="F38" s="59"/>
      <c r="G38" s="59"/>
      <c r="H38" s="147"/>
      <c r="I38" s="59"/>
      <c r="J38" s="60"/>
    </row>
    <row r="39" spans="2:10" ht="13">
      <c r="B39" s="81" t="s">
        <v>33</v>
      </c>
      <c r="C39" s="9" t="s">
        <v>34</v>
      </c>
      <c r="D39" s="206">
        <v>0.56999999999999995</v>
      </c>
      <c r="E39" s="207">
        <v>0</v>
      </c>
      <c r="F39" s="59"/>
      <c r="G39" s="59"/>
      <c r="H39" s="147"/>
      <c r="I39" s="59"/>
      <c r="J39" s="60"/>
    </row>
    <row r="40" spans="2:10" ht="13.5" thickBot="1">
      <c r="B40" s="74" t="s">
        <v>35</v>
      </c>
      <c r="C40" s="75" t="s">
        <v>36</v>
      </c>
      <c r="D40" s="208">
        <v>-15151.58</v>
      </c>
      <c r="E40" s="209">
        <v>20962.93</v>
      </c>
      <c r="G40" s="60"/>
    </row>
    <row r="41" spans="2:10" ht="13.5" thickBot="1">
      <c r="B41" s="76" t="s">
        <v>37</v>
      </c>
      <c r="C41" s="77" t="s">
        <v>38</v>
      </c>
      <c r="D41" s="328">
        <v>134206.03</v>
      </c>
      <c r="E41" s="329">
        <v>153674.37</v>
      </c>
      <c r="F41" s="62"/>
      <c r="G41" s="60"/>
    </row>
    <row r="42" spans="2:10" ht="13">
      <c r="B42" s="71"/>
      <c r="C42" s="71"/>
      <c r="D42" s="105"/>
      <c r="E42" s="105"/>
      <c r="F42" s="62"/>
      <c r="G42" s="54"/>
    </row>
    <row r="43" spans="2:10" ht="13.5">
      <c r="B43" s="349" t="s">
        <v>60</v>
      </c>
      <c r="C43" s="354"/>
      <c r="D43" s="354"/>
      <c r="E43" s="354"/>
      <c r="G43" s="59"/>
    </row>
    <row r="44" spans="2:10" ht="18" customHeight="1" thickBot="1">
      <c r="B44" s="348" t="s">
        <v>118</v>
      </c>
      <c r="C44" s="355"/>
      <c r="D44" s="355"/>
      <c r="E44" s="355"/>
      <c r="G44" s="59"/>
    </row>
    <row r="45" spans="2:10" ht="13.5" thickBot="1">
      <c r="B45" s="66"/>
      <c r="C45" s="19" t="s">
        <v>39</v>
      </c>
      <c r="D45" s="282" t="s">
        <v>199</v>
      </c>
      <c r="E45" s="282" t="s">
        <v>206</v>
      </c>
      <c r="G45" s="59"/>
    </row>
    <row r="46" spans="2:10" ht="13">
      <c r="B46" s="10" t="s">
        <v>18</v>
      </c>
      <c r="C46" s="20" t="s">
        <v>109</v>
      </c>
      <c r="D46" s="212"/>
      <c r="E46" s="213"/>
      <c r="G46" s="59"/>
    </row>
    <row r="47" spans="2:10">
      <c r="B47" s="78" t="s">
        <v>4</v>
      </c>
      <c r="C47" s="4" t="s">
        <v>40</v>
      </c>
      <c r="D47" s="214">
        <v>543.40380000000005</v>
      </c>
      <c r="E47" s="216">
        <v>526.31880000000001</v>
      </c>
      <c r="G47" s="59"/>
      <c r="H47" s="102"/>
    </row>
    <row r="48" spans="2:10">
      <c r="B48" s="92" t="s">
        <v>6</v>
      </c>
      <c r="C48" s="9" t="s">
        <v>41</v>
      </c>
      <c r="D48" s="214">
        <v>526.31880000000001</v>
      </c>
      <c r="E48" s="324">
        <v>522.43539999999996</v>
      </c>
      <c r="G48" s="125"/>
    </row>
    <row r="49" spans="2:7" ht="13">
      <c r="B49" s="91" t="s">
        <v>23</v>
      </c>
      <c r="C49" s="93" t="s">
        <v>110</v>
      </c>
      <c r="D49" s="217"/>
      <c r="E49" s="325"/>
    </row>
    <row r="50" spans="2:7">
      <c r="B50" s="78" t="s">
        <v>4</v>
      </c>
      <c r="C50" s="4" t="s">
        <v>40</v>
      </c>
      <c r="D50" s="214">
        <v>283.64999999999998</v>
      </c>
      <c r="E50" s="325">
        <v>254.99</v>
      </c>
      <c r="G50" s="107"/>
    </row>
    <row r="51" spans="2:7">
      <c r="B51" s="78" t="s">
        <v>6</v>
      </c>
      <c r="C51" s="4" t="s">
        <v>111</v>
      </c>
      <c r="D51" s="214">
        <v>248.57</v>
      </c>
      <c r="E51" s="325">
        <v>247.63</v>
      </c>
      <c r="G51" s="107"/>
    </row>
    <row r="52" spans="2:7">
      <c r="B52" s="78" t="s">
        <v>8</v>
      </c>
      <c r="C52" s="4" t="s">
        <v>112</v>
      </c>
      <c r="D52" s="214">
        <v>301.12</v>
      </c>
      <c r="E52" s="325">
        <v>316.28000000000003</v>
      </c>
    </row>
    <row r="53" spans="2:7" ht="12.75" customHeight="1" thickBot="1">
      <c r="B53" s="79" t="s">
        <v>9</v>
      </c>
      <c r="C53" s="13" t="s">
        <v>41</v>
      </c>
      <c r="D53" s="220">
        <v>254.99</v>
      </c>
      <c r="E53" s="315">
        <v>294.14999999999998</v>
      </c>
    </row>
    <row r="54" spans="2:7">
      <c r="B54" s="85"/>
      <c r="C54" s="86"/>
      <c r="D54" s="222"/>
      <c r="E54" s="222"/>
    </row>
    <row r="55" spans="2:7" ht="13.5">
      <c r="B55" s="349" t="s">
        <v>62</v>
      </c>
      <c r="C55" s="354"/>
      <c r="D55" s="354"/>
      <c r="E55" s="354"/>
    </row>
    <row r="56" spans="2:7" ht="16.5" customHeight="1" thickBot="1">
      <c r="B56" s="348" t="s">
        <v>113</v>
      </c>
      <c r="C56" s="355"/>
      <c r="D56" s="355"/>
      <c r="E56" s="355"/>
    </row>
    <row r="57" spans="2:7" ht="21.5" thickBot="1">
      <c r="B57" s="343" t="s">
        <v>42</v>
      </c>
      <c r="C57" s="344"/>
      <c r="D57" s="223" t="s">
        <v>119</v>
      </c>
      <c r="E57" s="224" t="s">
        <v>114</v>
      </c>
    </row>
    <row r="58" spans="2:7" ht="13">
      <c r="B58" s="14" t="s">
        <v>18</v>
      </c>
      <c r="C58" s="94" t="s">
        <v>43</v>
      </c>
      <c r="D58" s="225">
        <f>D64</f>
        <v>153674.37</v>
      </c>
      <c r="E58" s="226">
        <f>D58/E21</f>
        <v>1</v>
      </c>
    </row>
    <row r="59" spans="2:7" ht="25">
      <c r="B59" s="92" t="s">
        <v>4</v>
      </c>
      <c r="C59" s="9" t="s">
        <v>44</v>
      </c>
      <c r="D59" s="227">
        <v>0</v>
      </c>
      <c r="E59" s="228">
        <v>0</v>
      </c>
    </row>
    <row r="60" spans="2:7" ht="25">
      <c r="B60" s="78" t="s">
        <v>6</v>
      </c>
      <c r="C60" s="4" t="s">
        <v>45</v>
      </c>
      <c r="D60" s="229">
        <v>0</v>
      </c>
      <c r="E60" s="230">
        <v>0</v>
      </c>
    </row>
    <row r="61" spans="2:7" ht="13.5" customHeight="1">
      <c r="B61" s="78" t="s">
        <v>8</v>
      </c>
      <c r="C61" s="4" t="s">
        <v>46</v>
      </c>
      <c r="D61" s="229">
        <v>0</v>
      </c>
      <c r="E61" s="230">
        <v>0</v>
      </c>
    </row>
    <row r="62" spans="2:7">
      <c r="B62" s="78" t="s">
        <v>9</v>
      </c>
      <c r="C62" s="4" t="s">
        <v>47</v>
      </c>
      <c r="D62" s="229">
        <v>0</v>
      </c>
      <c r="E62" s="230">
        <v>0</v>
      </c>
    </row>
    <row r="63" spans="2:7">
      <c r="B63" s="78" t="s">
        <v>29</v>
      </c>
      <c r="C63" s="4" t="s">
        <v>48</v>
      </c>
      <c r="D63" s="229">
        <v>0</v>
      </c>
      <c r="E63" s="230">
        <v>0</v>
      </c>
    </row>
    <row r="64" spans="2:7">
      <c r="B64" s="92" t="s">
        <v>31</v>
      </c>
      <c r="C64" s="9" t="s">
        <v>49</v>
      </c>
      <c r="D64" s="227">
        <f>E21</f>
        <v>153674.37</v>
      </c>
      <c r="E64" s="228">
        <f>E58</f>
        <v>1</v>
      </c>
    </row>
    <row r="65" spans="2:5">
      <c r="B65" s="92" t="s">
        <v>33</v>
      </c>
      <c r="C65" s="9" t="s">
        <v>115</v>
      </c>
      <c r="D65" s="227">
        <v>0</v>
      </c>
      <c r="E65" s="228">
        <v>0</v>
      </c>
    </row>
    <row r="66" spans="2:5">
      <c r="B66" s="92" t="s">
        <v>50</v>
      </c>
      <c r="C66" s="9" t="s">
        <v>51</v>
      </c>
      <c r="D66" s="227">
        <v>0</v>
      </c>
      <c r="E66" s="228">
        <v>0</v>
      </c>
    </row>
    <row r="67" spans="2:5">
      <c r="B67" s="78" t="s">
        <v>52</v>
      </c>
      <c r="C67" s="4" t="s">
        <v>53</v>
      </c>
      <c r="D67" s="229">
        <v>0</v>
      </c>
      <c r="E67" s="230">
        <v>0</v>
      </c>
    </row>
    <row r="68" spans="2:5">
      <c r="B68" s="78" t="s">
        <v>54</v>
      </c>
      <c r="C68" s="4" t="s">
        <v>55</v>
      </c>
      <c r="D68" s="229">
        <v>0</v>
      </c>
      <c r="E68" s="230">
        <v>0</v>
      </c>
    </row>
    <row r="69" spans="2:5">
      <c r="B69" s="78" t="s">
        <v>56</v>
      </c>
      <c r="C69" s="4" t="s">
        <v>57</v>
      </c>
      <c r="D69" s="292">
        <v>0</v>
      </c>
      <c r="E69" s="230">
        <v>0</v>
      </c>
    </row>
    <row r="70" spans="2:5">
      <c r="B70" s="96" t="s">
        <v>58</v>
      </c>
      <c r="C70" s="88" t="s">
        <v>59</v>
      </c>
      <c r="D70" s="232">
        <v>0</v>
      </c>
      <c r="E70" s="233">
        <v>0</v>
      </c>
    </row>
    <row r="71" spans="2:5" ht="13">
      <c r="B71" s="97" t="s">
        <v>23</v>
      </c>
      <c r="C71" s="8" t="s">
        <v>61</v>
      </c>
      <c r="D71" s="234">
        <v>0</v>
      </c>
      <c r="E71" s="235">
        <v>0</v>
      </c>
    </row>
    <row r="72" spans="2:5" ht="13">
      <c r="B72" s="98" t="s">
        <v>60</v>
      </c>
      <c r="C72" s="90" t="s">
        <v>63</v>
      </c>
      <c r="D72" s="236">
        <f>E14</f>
        <v>0</v>
      </c>
      <c r="E72" s="237">
        <v>0</v>
      </c>
    </row>
    <row r="73" spans="2:5" ht="13">
      <c r="B73" s="99" t="s">
        <v>62</v>
      </c>
      <c r="C73" s="17" t="s">
        <v>65</v>
      </c>
      <c r="D73" s="238">
        <v>0</v>
      </c>
      <c r="E73" s="239">
        <v>0</v>
      </c>
    </row>
    <row r="74" spans="2:5" ht="13">
      <c r="B74" s="97" t="s">
        <v>64</v>
      </c>
      <c r="C74" s="8" t="s">
        <v>66</v>
      </c>
      <c r="D74" s="234">
        <f>D58</f>
        <v>153674.37</v>
      </c>
      <c r="E74" s="235">
        <f>E58+E72-E73</f>
        <v>1</v>
      </c>
    </row>
    <row r="75" spans="2:5">
      <c r="B75" s="78" t="s">
        <v>4</v>
      </c>
      <c r="C75" s="4" t="s">
        <v>67</v>
      </c>
      <c r="D75" s="229">
        <f>D74</f>
        <v>153674.37</v>
      </c>
      <c r="E75" s="230">
        <f>E74</f>
        <v>1</v>
      </c>
    </row>
    <row r="76" spans="2:5">
      <c r="B76" s="78" t="s">
        <v>6</v>
      </c>
      <c r="C76" s="4" t="s">
        <v>116</v>
      </c>
      <c r="D76" s="229">
        <v>0</v>
      </c>
      <c r="E76" s="230">
        <v>0</v>
      </c>
    </row>
    <row r="77" spans="2:5" ht="13" thickBot="1">
      <c r="B77" s="79" t="s">
        <v>8</v>
      </c>
      <c r="C77" s="13" t="s">
        <v>117</v>
      </c>
      <c r="D77" s="240">
        <v>0</v>
      </c>
      <c r="E77" s="241">
        <v>0</v>
      </c>
    </row>
    <row r="78" spans="2:5">
      <c r="B78" s="1"/>
      <c r="C78" s="1"/>
      <c r="D78" s="180"/>
      <c r="E78" s="180"/>
    </row>
    <row r="79" spans="2:5">
      <c r="B79" s="1"/>
      <c r="C79" s="1"/>
      <c r="D79" s="180"/>
      <c r="E79" s="180"/>
    </row>
    <row r="80" spans="2:5">
      <c r="B80" s="1"/>
      <c r="C80" s="1"/>
      <c r="D80" s="180"/>
      <c r="E80" s="180"/>
    </row>
    <row r="81" spans="2:5">
      <c r="B81" s="1"/>
      <c r="C81" s="1"/>
      <c r="D81" s="180"/>
      <c r="E81" s="180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  <headerFooter>
    <oddHeader>&amp;C&amp;"Calibri"&amp;10&amp;K000000Confidential&amp;1#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/>
  <dimension ref="A1:L81"/>
  <sheetViews>
    <sheetView zoomScale="75" zoomScaleNormal="75" workbookViewId="0">
      <selection activeCell="D42" sqref="D42"/>
    </sheetView>
  </sheetViews>
  <sheetFormatPr defaultRowHeight="12.5"/>
  <cols>
    <col min="1" max="1" width="9.1796875" style="18"/>
    <col min="2" max="2" width="5.26953125" style="18" bestFit="1" customWidth="1"/>
    <col min="3" max="3" width="75.453125" style="18" customWidth="1"/>
    <col min="4" max="5" width="17.81640625" style="107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4.7265625" customWidth="1"/>
    <col min="11" max="11" width="15.81640625" customWidth="1"/>
    <col min="12" max="12" width="12.453125" bestFit="1" customWidth="1"/>
  </cols>
  <sheetData>
    <row r="1" spans="2:12">
      <c r="B1" s="1"/>
      <c r="C1" s="1"/>
      <c r="D1" s="180"/>
      <c r="E1" s="180"/>
    </row>
    <row r="2" spans="2:12" ht="15.5">
      <c r="B2" s="345" t="s">
        <v>0</v>
      </c>
      <c r="C2" s="345"/>
      <c r="D2" s="345"/>
      <c r="E2" s="345"/>
      <c r="L2" s="59"/>
    </row>
    <row r="3" spans="2:12" ht="15.5">
      <c r="B3" s="345" t="s">
        <v>205</v>
      </c>
      <c r="C3" s="345"/>
      <c r="D3" s="345"/>
      <c r="E3" s="345"/>
    </row>
    <row r="4" spans="2:12" ht="14">
      <c r="B4" s="65"/>
      <c r="C4" s="65"/>
      <c r="D4" s="181"/>
      <c r="E4" s="181"/>
    </row>
    <row r="5" spans="2:12" ht="21" customHeight="1">
      <c r="B5" s="346" t="s">
        <v>1</v>
      </c>
      <c r="C5" s="346"/>
      <c r="D5" s="346"/>
      <c r="E5" s="346"/>
    </row>
    <row r="6" spans="2:12" ht="14">
      <c r="B6" s="347" t="s">
        <v>84</v>
      </c>
      <c r="C6" s="347"/>
      <c r="D6" s="347"/>
      <c r="E6" s="347"/>
    </row>
    <row r="7" spans="2:12" ht="14">
      <c r="B7" s="67"/>
      <c r="C7" s="67"/>
      <c r="D7" s="182"/>
      <c r="E7" s="182"/>
    </row>
    <row r="8" spans="2:12" ht="13.5">
      <c r="B8" s="349" t="s">
        <v>18</v>
      </c>
      <c r="C8" s="354"/>
      <c r="D8" s="354"/>
      <c r="E8" s="354"/>
    </row>
    <row r="9" spans="2:12" ht="16" thickBot="1">
      <c r="B9" s="348" t="s">
        <v>100</v>
      </c>
      <c r="C9" s="348"/>
      <c r="D9" s="348"/>
      <c r="E9" s="348"/>
      <c r="G9" s="131"/>
    </row>
    <row r="10" spans="2:12" ht="13.5" thickBot="1">
      <c r="B10" s="66"/>
      <c r="C10" s="61" t="s">
        <v>2</v>
      </c>
      <c r="D10" s="282" t="s">
        <v>199</v>
      </c>
      <c r="E10" s="253" t="s">
        <v>206</v>
      </c>
      <c r="G10" s="59"/>
      <c r="H10" s="59"/>
    </row>
    <row r="11" spans="2:12" ht="13">
      <c r="B11" s="68" t="s">
        <v>3</v>
      </c>
      <c r="C11" s="20" t="s">
        <v>106</v>
      </c>
      <c r="D11" s="242">
        <v>166666431.10999998</v>
      </c>
      <c r="E11" s="243">
        <f>SUM(E12:E14)</f>
        <v>169675362.26000002</v>
      </c>
      <c r="H11" s="59"/>
    </row>
    <row r="12" spans="2:12">
      <c r="B12" s="108" t="s">
        <v>4</v>
      </c>
      <c r="C12" s="144" t="s">
        <v>5</v>
      </c>
      <c r="D12" s="244">
        <v>166617921.97999999</v>
      </c>
      <c r="E12" s="245">
        <v>169671520.36000001</v>
      </c>
      <c r="G12" s="59"/>
      <c r="H12" s="59"/>
    </row>
    <row r="13" spans="2:12">
      <c r="B13" s="108" t="s">
        <v>6</v>
      </c>
      <c r="C13" s="144" t="s">
        <v>7</v>
      </c>
      <c r="D13" s="244">
        <v>0</v>
      </c>
      <c r="E13" s="245">
        <v>337.3</v>
      </c>
      <c r="H13" s="59"/>
    </row>
    <row r="14" spans="2:12">
      <c r="B14" s="108" t="s">
        <v>8</v>
      </c>
      <c r="C14" s="144" t="s">
        <v>10</v>
      </c>
      <c r="D14" s="244">
        <v>48509.130000000005</v>
      </c>
      <c r="E14" s="245">
        <f>E15</f>
        <v>3504.6</v>
      </c>
      <c r="H14" s="59"/>
    </row>
    <row r="15" spans="2:12">
      <c r="B15" s="108" t="s">
        <v>103</v>
      </c>
      <c r="C15" s="144" t="s">
        <v>11</v>
      </c>
      <c r="D15" s="244">
        <v>48509.130000000005</v>
      </c>
      <c r="E15" s="245">
        <v>3504.6</v>
      </c>
      <c r="H15" s="59"/>
    </row>
    <row r="16" spans="2:12">
      <c r="B16" s="111" t="s">
        <v>104</v>
      </c>
      <c r="C16" s="145" t="s">
        <v>12</v>
      </c>
      <c r="D16" s="246">
        <v>0</v>
      </c>
      <c r="E16" s="247">
        <v>0</v>
      </c>
    </row>
    <row r="17" spans="2:11" ht="13">
      <c r="B17" s="6" t="s">
        <v>13</v>
      </c>
      <c r="C17" s="130" t="s">
        <v>65</v>
      </c>
      <c r="D17" s="248">
        <v>272363.84999999998</v>
      </c>
      <c r="E17" s="249">
        <f>E18</f>
        <v>408009.48</v>
      </c>
    </row>
    <row r="18" spans="2:11">
      <c r="B18" s="108" t="s">
        <v>4</v>
      </c>
      <c r="C18" s="144" t="s">
        <v>11</v>
      </c>
      <c r="D18" s="246">
        <v>272363.84999999998</v>
      </c>
      <c r="E18" s="247">
        <v>408009.48</v>
      </c>
    </row>
    <row r="19" spans="2:11" ht="15" customHeight="1">
      <c r="B19" s="108" t="s">
        <v>6</v>
      </c>
      <c r="C19" s="144" t="s">
        <v>105</v>
      </c>
      <c r="D19" s="244">
        <v>0</v>
      </c>
      <c r="E19" s="245">
        <v>0</v>
      </c>
    </row>
    <row r="20" spans="2:11" ht="13" thickBot="1">
      <c r="B20" s="113" t="s">
        <v>8</v>
      </c>
      <c r="C20" s="114" t="s">
        <v>14</v>
      </c>
      <c r="D20" s="250">
        <v>0</v>
      </c>
      <c r="E20" s="251">
        <v>0</v>
      </c>
    </row>
    <row r="21" spans="2:11" ht="13.5" thickBot="1">
      <c r="B21" s="356" t="s">
        <v>107</v>
      </c>
      <c r="C21" s="357"/>
      <c r="D21" s="252">
        <v>166394067.25999999</v>
      </c>
      <c r="E21" s="211">
        <f>E11-E17</f>
        <v>169267352.78000003</v>
      </c>
      <c r="F21" s="62"/>
      <c r="G21" s="62"/>
      <c r="H21" s="103"/>
      <c r="J21" s="138"/>
      <c r="K21" s="54"/>
    </row>
    <row r="22" spans="2:11">
      <c r="B22" s="2"/>
      <c r="C22" s="5"/>
      <c r="D22" s="197"/>
      <c r="E22" s="197"/>
      <c r="G22" s="59"/>
    </row>
    <row r="23" spans="2:11" ht="15.5">
      <c r="B23" s="349"/>
      <c r="C23" s="358"/>
      <c r="D23" s="358"/>
      <c r="E23" s="358"/>
      <c r="G23" s="59"/>
    </row>
    <row r="24" spans="2:11" ht="16.5" customHeight="1" thickBot="1">
      <c r="B24" s="348" t="s">
        <v>102</v>
      </c>
      <c r="C24" s="359"/>
      <c r="D24" s="359"/>
      <c r="E24" s="359"/>
    </row>
    <row r="25" spans="2:11" ht="13.5" thickBot="1">
      <c r="B25" s="66"/>
      <c r="C25" s="115" t="s">
        <v>2</v>
      </c>
      <c r="D25" s="282" t="s">
        <v>199</v>
      </c>
      <c r="E25" s="253" t="s">
        <v>206</v>
      </c>
    </row>
    <row r="26" spans="2:11" ht="13">
      <c r="B26" s="72" t="s">
        <v>15</v>
      </c>
      <c r="C26" s="73" t="s">
        <v>16</v>
      </c>
      <c r="D26" s="199">
        <v>129350794.72</v>
      </c>
      <c r="E26" s="200">
        <v>166394067.25999999</v>
      </c>
      <c r="G26" s="60"/>
    </row>
    <row r="27" spans="2:11" ht="13">
      <c r="B27" s="6" t="s">
        <v>17</v>
      </c>
      <c r="C27" s="7" t="s">
        <v>108</v>
      </c>
      <c r="D27" s="201">
        <v>-5532886.7000000011</v>
      </c>
      <c r="E27" s="202">
        <v>-4974442.6899999995</v>
      </c>
      <c r="F27" s="59"/>
      <c r="G27" s="101"/>
      <c r="H27" s="147"/>
      <c r="I27" s="147"/>
      <c r="J27" s="101"/>
    </row>
    <row r="28" spans="2:11" ht="13">
      <c r="B28" s="6" t="s">
        <v>18</v>
      </c>
      <c r="C28" s="7" t="s">
        <v>19</v>
      </c>
      <c r="D28" s="201">
        <v>12246743.970000001</v>
      </c>
      <c r="E28" s="203">
        <v>12573473.32</v>
      </c>
      <c r="F28" s="59"/>
      <c r="G28" s="101"/>
      <c r="H28" s="147"/>
      <c r="I28" s="147"/>
      <c r="J28" s="101"/>
    </row>
    <row r="29" spans="2:11">
      <c r="B29" s="116" t="s">
        <v>4</v>
      </c>
      <c r="C29" s="109" t="s">
        <v>20</v>
      </c>
      <c r="D29" s="204">
        <v>11991700.57</v>
      </c>
      <c r="E29" s="205">
        <v>12171199.859999999</v>
      </c>
      <c r="F29" s="59"/>
      <c r="G29" s="101"/>
      <c r="H29" s="147"/>
      <c r="I29" s="147"/>
      <c r="J29" s="101"/>
    </row>
    <row r="30" spans="2:11">
      <c r="B30" s="116" t="s">
        <v>6</v>
      </c>
      <c r="C30" s="109" t="s">
        <v>21</v>
      </c>
      <c r="D30" s="204">
        <v>0</v>
      </c>
      <c r="E30" s="205">
        <v>12614.14</v>
      </c>
      <c r="F30" s="59"/>
      <c r="G30" s="101"/>
      <c r="H30" s="147"/>
      <c r="I30" s="147"/>
      <c r="J30" s="101"/>
    </row>
    <row r="31" spans="2:11">
      <c r="B31" s="116" t="s">
        <v>8</v>
      </c>
      <c r="C31" s="109" t="s">
        <v>22</v>
      </c>
      <c r="D31" s="204">
        <v>255043.4</v>
      </c>
      <c r="E31" s="205">
        <v>389659.32</v>
      </c>
      <c r="F31" s="59"/>
      <c r="G31" s="101"/>
      <c r="H31" s="147"/>
      <c r="I31" s="147"/>
      <c r="J31" s="101"/>
    </row>
    <row r="32" spans="2:11" ht="13">
      <c r="B32" s="70" t="s">
        <v>23</v>
      </c>
      <c r="C32" s="8" t="s">
        <v>24</v>
      </c>
      <c r="D32" s="201">
        <v>17779630.670000002</v>
      </c>
      <c r="E32" s="203">
        <v>17547916.009999998</v>
      </c>
      <c r="F32" s="59"/>
      <c r="G32" s="101"/>
      <c r="H32" s="147"/>
      <c r="I32" s="147"/>
      <c r="J32" s="101"/>
    </row>
    <row r="33" spans="2:10">
      <c r="B33" s="116" t="s">
        <v>4</v>
      </c>
      <c r="C33" s="109" t="s">
        <v>25</v>
      </c>
      <c r="D33" s="204">
        <v>13947836.689999999</v>
      </c>
      <c r="E33" s="205">
        <v>12572078.700000001</v>
      </c>
      <c r="F33" s="59"/>
      <c r="G33" s="101"/>
      <c r="H33" s="147"/>
      <c r="I33" s="147"/>
      <c r="J33" s="101"/>
    </row>
    <row r="34" spans="2:10">
      <c r="B34" s="116" t="s">
        <v>6</v>
      </c>
      <c r="C34" s="109" t="s">
        <v>26</v>
      </c>
      <c r="D34" s="204">
        <v>631984.15</v>
      </c>
      <c r="E34" s="205">
        <v>916913.84</v>
      </c>
      <c r="F34" s="59"/>
      <c r="G34" s="101"/>
      <c r="H34" s="147"/>
      <c r="I34" s="147"/>
      <c r="J34" s="101"/>
    </row>
    <row r="35" spans="2:10">
      <c r="B35" s="116" t="s">
        <v>8</v>
      </c>
      <c r="C35" s="109" t="s">
        <v>27</v>
      </c>
      <c r="D35" s="204">
        <v>2797290.58</v>
      </c>
      <c r="E35" s="205">
        <v>2896655.17</v>
      </c>
      <c r="F35" s="59"/>
      <c r="G35" s="101"/>
      <c r="H35" s="147"/>
      <c r="I35" s="147"/>
      <c r="J35" s="101"/>
    </row>
    <row r="36" spans="2:10">
      <c r="B36" s="116" t="s">
        <v>9</v>
      </c>
      <c r="C36" s="109" t="s">
        <v>28</v>
      </c>
      <c r="D36" s="204">
        <v>0</v>
      </c>
      <c r="E36" s="205">
        <v>0</v>
      </c>
      <c r="F36" s="59"/>
      <c r="G36" s="101"/>
      <c r="H36" s="147"/>
      <c r="I36" s="147"/>
      <c r="J36" s="101"/>
    </row>
    <row r="37" spans="2:10" ht="25">
      <c r="B37" s="116" t="s">
        <v>29</v>
      </c>
      <c r="C37" s="109" t="s">
        <v>30</v>
      </c>
      <c r="D37" s="204">
        <v>0</v>
      </c>
      <c r="E37" s="205">
        <v>0</v>
      </c>
      <c r="F37" s="59"/>
      <c r="G37" s="101"/>
      <c r="H37" s="147"/>
      <c r="I37" s="147"/>
      <c r="J37" s="101"/>
    </row>
    <row r="38" spans="2:10">
      <c r="B38" s="116" t="s">
        <v>31</v>
      </c>
      <c r="C38" s="109" t="s">
        <v>32</v>
      </c>
      <c r="D38" s="204">
        <v>0</v>
      </c>
      <c r="E38" s="205">
        <v>0</v>
      </c>
      <c r="F38" s="59"/>
      <c r="G38" s="101"/>
      <c r="H38" s="147"/>
      <c r="I38" s="147"/>
      <c r="J38" s="101"/>
    </row>
    <row r="39" spans="2:10">
      <c r="B39" s="117" t="s">
        <v>33</v>
      </c>
      <c r="C39" s="118" t="s">
        <v>34</v>
      </c>
      <c r="D39" s="206">
        <v>402519.25</v>
      </c>
      <c r="E39" s="207">
        <v>1162268.2999999993</v>
      </c>
      <c r="F39" s="59"/>
      <c r="G39" s="101"/>
      <c r="H39" s="147"/>
      <c r="I39" s="147"/>
      <c r="J39" s="101"/>
    </row>
    <row r="40" spans="2:10" ht="13.5" thickBot="1">
      <c r="B40" s="74" t="s">
        <v>35</v>
      </c>
      <c r="C40" s="75" t="s">
        <v>36</v>
      </c>
      <c r="D40" s="208">
        <v>42576159.240000002</v>
      </c>
      <c r="E40" s="209">
        <v>7847728.21</v>
      </c>
      <c r="G40" s="60"/>
    </row>
    <row r="41" spans="2:10" ht="13.5" thickBot="1">
      <c r="B41" s="76" t="s">
        <v>37</v>
      </c>
      <c r="C41" s="77" t="s">
        <v>38</v>
      </c>
      <c r="D41" s="210">
        <v>166394067.25999999</v>
      </c>
      <c r="E41" s="211">
        <v>169267352.78</v>
      </c>
      <c r="F41" s="62"/>
      <c r="G41" s="60"/>
      <c r="H41" s="59"/>
      <c r="I41" s="59"/>
      <c r="J41" s="59"/>
    </row>
    <row r="42" spans="2:10" ht="13">
      <c r="B42" s="71"/>
      <c r="C42" s="71"/>
      <c r="D42" s="105"/>
      <c r="E42" s="105"/>
      <c r="F42" s="62"/>
      <c r="G42" s="54"/>
    </row>
    <row r="43" spans="2:10" ht="13.5">
      <c r="B43" s="349" t="s">
        <v>60</v>
      </c>
      <c r="C43" s="350"/>
      <c r="D43" s="350"/>
      <c r="E43" s="350"/>
      <c r="G43" s="59"/>
    </row>
    <row r="44" spans="2:10" ht="15.75" customHeight="1" thickBot="1">
      <c r="B44" s="348" t="s">
        <v>118</v>
      </c>
      <c r="C44" s="351"/>
      <c r="D44" s="351"/>
      <c r="E44" s="351"/>
      <c r="G44" s="59"/>
    </row>
    <row r="45" spans="2:10" ht="13.5" thickBot="1">
      <c r="B45" s="66"/>
      <c r="C45" s="19" t="s">
        <v>39</v>
      </c>
      <c r="D45" s="282" t="s">
        <v>199</v>
      </c>
      <c r="E45" s="253" t="s">
        <v>206</v>
      </c>
      <c r="G45" s="135"/>
    </row>
    <row r="46" spans="2:10" ht="13">
      <c r="B46" s="10" t="s">
        <v>18</v>
      </c>
      <c r="C46" s="20" t="s">
        <v>109</v>
      </c>
      <c r="D46" s="212"/>
      <c r="E46" s="213"/>
      <c r="G46" s="59"/>
    </row>
    <row r="47" spans="2:10">
      <c r="B47" s="119" t="s">
        <v>4</v>
      </c>
      <c r="C47" s="109" t="s">
        <v>40</v>
      </c>
      <c r="D47" s="214">
        <v>9077550.2048000004</v>
      </c>
      <c r="E47" s="215">
        <v>8771247.1671656892</v>
      </c>
      <c r="G47" s="136"/>
    </row>
    <row r="48" spans="2:10">
      <c r="B48" s="120" t="s">
        <v>6</v>
      </c>
      <c r="C48" s="118" t="s">
        <v>41</v>
      </c>
      <c r="D48" s="214">
        <v>8771247.1671656892</v>
      </c>
      <c r="E48" s="283">
        <v>8527451.4397739805</v>
      </c>
      <c r="J48" s="102"/>
    </row>
    <row r="49" spans="2:7" ht="13">
      <c r="B49" s="91" t="s">
        <v>23</v>
      </c>
      <c r="C49" s="93" t="s">
        <v>110</v>
      </c>
      <c r="D49" s="217"/>
      <c r="E49" s="218"/>
    </row>
    <row r="50" spans="2:7">
      <c r="B50" s="119" t="s">
        <v>4</v>
      </c>
      <c r="C50" s="109" t="s">
        <v>40</v>
      </c>
      <c r="D50" s="214">
        <v>14.249499999999999</v>
      </c>
      <c r="E50" s="216">
        <v>18.970400000000001</v>
      </c>
      <c r="G50" s="133"/>
    </row>
    <row r="51" spans="2:7">
      <c r="B51" s="119" t="s">
        <v>6</v>
      </c>
      <c r="C51" s="109" t="s">
        <v>111</v>
      </c>
      <c r="D51" s="214">
        <v>14.249500000000001</v>
      </c>
      <c r="E51" s="216">
        <v>18.452500000000001</v>
      </c>
      <c r="G51" s="107"/>
    </row>
    <row r="52" spans="2:7" ht="12.75" customHeight="1">
      <c r="B52" s="119" t="s">
        <v>8</v>
      </c>
      <c r="C52" s="109" t="s">
        <v>112</v>
      </c>
      <c r="D52" s="214">
        <v>19.185100000000002</v>
      </c>
      <c r="E52" s="216">
        <v>20.9541</v>
      </c>
    </row>
    <row r="53" spans="2:7" ht="13" thickBot="1">
      <c r="B53" s="121" t="s">
        <v>9</v>
      </c>
      <c r="C53" s="122" t="s">
        <v>41</v>
      </c>
      <c r="D53" s="220">
        <v>18.970400000000001</v>
      </c>
      <c r="E53" s="284">
        <v>19.849700000000002</v>
      </c>
    </row>
    <row r="54" spans="2:7">
      <c r="B54" s="85"/>
      <c r="C54" s="86"/>
      <c r="D54" s="222"/>
      <c r="E54" s="222"/>
    </row>
    <row r="55" spans="2:7" ht="13.5">
      <c r="B55" s="349" t="s">
        <v>62</v>
      </c>
      <c r="C55" s="354"/>
      <c r="D55" s="354"/>
      <c r="E55" s="354"/>
    </row>
    <row r="56" spans="2:7" ht="15.75" customHeight="1" thickBot="1">
      <c r="B56" s="348" t="s">
        <v>113</v>
      </c>
      <c r="C56" s="355"/>
      <c r="D56" s="355"/>
      <c r="E56" s="355"/>
    </row>
    <row r="57" spans="2:7" ht="21.5" thickBot="1">
      <c r="B57" s="343" t="s">
        <v>42</v>
      </c>
      <c r="C57" s="344"/>
      <c r="D57" s="223" t="s">
        <v>119</v>
      </c>
      <c r="E57" s="224" t="s">
        <v>114</v>
      </c>
    </row>
    <row r="58" spans="2:7" ht="13">
      <c r="B58" s="14" t="s">
        <v>18</v>
      </c>
      <c r="C58" s="94" t="s">
        <v>43</v>
      </c>
      <c r="D58" s="225">
        <f>SUM(D59:D70)</f>
        <v>169671520.36000001</v>
      </c>
      <c r="E58" s="226">
        <f>D58/E21</f>
        <v>1.0023877468003253</v>
      </c>
    </row>
    <row r="59" spans="2:7" ht="25">
      <c r="B59" s="15" t="s">
        <v>4</v>
      </c>
      <c r="C59" s="9" t="s">
        <v>44</v>
      </c>
      <c r="D59" s="227">
        <v>0</v>
      </c>
      <c r="E59" s="228">
        <v>0</v>
      </c>
    </row>
    <row r="60" spans="2:7" ht="24" customHeight="1">
      <c r="B60" s="11" t="s">
        <v>6</v>
      </c>
      <c r="C60" s="4" t="s">
        <v>45</v>
      </c>
      <c r="D60" s="229">
        <v>0</v>
      </c>
      <c r="E60" s="230">
        <v>0</v>
      </c>
    </row>
    <row r="61" spans="2:7">
      <c r="B61" s="11" t="s">
        <v>8</v>
      </c>
      <c r="C61" s="4" t="s">
        <v>46</v>
      </c>
      <c r="D61" s="229">
        <v>0</v>
      </c>
      <c r="E61" s="230">
        <v>0</v>
      </c>
    </row>
    <row r="62" spans="2:7">
      <c r="B62" s="11" t="s">
        <v>9</v>
      </c>
      <c r="C62" s="4" t="s">
        <v>47</v>
      </c>
      <c r="D62" s="229">
        <v>0</v>
      </c>
      <c r="E62" s="230">
        <v>0</v>
      </c>
    </row>
    <row r="63" spans="2:7">
      <c r="B63" s="11" t="s">
        <v>29</v>
      </c>
      <c r="C63" s="4" t="s">
        <v>48</v>
      </c>
      <c r="D63" s="229">
        <v>0</v>
      </c>
      <c r="E63" s="230">
        <v>0</v>
      </c>
    </row>
    <row r="64" spans="2:7">
      <c r="B64" s="15" t="s">
        <v>31</v>
      </c>
      <c r="C64" s="9" t="s">
        <v>49</v>
      </c>
      <c r="D64" s="281">
        <v>169663914.46000001</v>
      </c>
      <c r="E64" s="228">
        <f>D64/E21</f>
        <v>1.0023428125594627</v>
      </c>
      <c r="G64" s="59"/>
    </row>
    <row r="65" spans="2:7">
      <c r="B65" s="15" t="s">
        <v>33</v>
      </c>
      <c r="C65" s="9" t="s">
        <v>115</v>
      </c>
      <c r="D65" s="227">
        <v>0</v>
      </c>
      <c r="E65" s="228">
        <v>0</v>
      </c>
      <c r="G65" s="59"/>
    </row>
    <row r="66" spans="2:7">
      <c r="B66" s="15" t="s">
        <v>50</v>
      </c>
      <c r="C66" s="9" t="s">
        <v>51</v>
      </c>
      <c r="D66" s="227">
        <v>0</v>
      </c>
      <c r="E66" s="228">
        <v>0</v>
      </c>
      <c r="G66" s="59"/>
    </row>
    <row r="67" spans="2:7">
      <c r="B67" s="11" t="s">
        <v>52</v>
      </c>
      <c r="C67" s="4" t="s">
        <v>53</v>
      </c>
      <c r="D67" s="229">
        <v>0</v>
      </c>
      <c r="E67" s="230">
        <v>0</v>
      </c>
    </row>
    <row r="68" spans="2:7">
      <c r="B68" s="11" t="s">
        <v>54</v>
      </c>
      <c r="C68" s="4" t="s">
        <v>55</v>
      </c>
      <c r="D68" s="229">
        <v>0</v>
      </c>
      <c r="E68" s="230">
        <v>0</v>
      </c>
    </row>
    <row r="69" spans="2:7">
      <c r="B69" s="11" t="s">
        <v>56</v>
      </c>
      <c r="C69" s="4" t="s">
        <v>57</v>
      </c>
      <c r="D69" s="260">
        <v>7605.9000000000005</v>
      </c>
      <c r="E69" s="230">
        <f>D69/E21</f>
        <v>4.4934240862651947E-5</v>
      </c>
    </row>
    <row r="70" spans="2:7">
      <c r="B70" s="87" t="s">
        <v>58</v>
      </c>
      <c r="C70" s="88" t="s">
        <v>59</v>
      </c>
      <c r="D70" s="232">
        <v>0</v>
      </c>
      <c r="E70" s="233">
        <v>0</v>
      </c>
    </row>
    <row r="71" spans="2:7" ht="13">
      <c r="B71" s="91" t="s">
        <v>23</v>
      </c>
      <c r="C71" s="8" t="s">
        <v>61</v>
      </c>
      <c r="D71" s="234">
        <f>E13</f>
        <v>337.3</v>
      </c>
      <c r="E71" s="235">
        <f>D71/E21</f>
        <v>1.9927055894729754E-6</v>
      </c>
    </row>
    <row r="72" spans="2:7" ht="13">
      <c r="B72" s="89" t="s">
        <v>60</v>
      </c>
      <c r="C72" s="90" t="s">
        <v>63</v>
      </c>
      <c r="D72" s="236">
        <f>E14</f>
        <v>3504.6</v>
      </c>
      <c r="E72" s="237">
        <f>D72/E21</f>
        <v>2.0704524188754784E-5</v>
      </c>
    </row>
    <row r="73" spans="2:7" ht="13">
      <c r="B73" s="16" t="s">
        <v>62</v>
      </c>
      <c r="C73" s="17" t="s">
        <v>65</v>
      </c>
      <c r="D73" s="238">
        <f>E17</f>
        <v>408009.48</v>
      </c>
      <c r="E73" s="239">
        <f>D73/E21</f>
        <v>2.4104440301036525E-3</v>
      </c>
    </row>
    <row r="74" spans="2:7" ht="13">
      <c r="B74" s="91" t="s">
        <v>64</v>
      </c>
      <c r="C74" s="8" t="s">
        <v>66</v>
      </c>
      <c r="D74" s="234">
        <f>D58+D71+D72-D73</f>
        <v>169267352.78000003</v>
      </c>
      <c r="E74" s="235">
        <f>E58+E71+E72-E73</f>
        <v>0.99999999999999978</v>
      </c>
    </row>
    <row r="75" spans="2:7">
      <c r="B75" s="11" t="s">
        <v>4</v>
      </c>
      <c r="C75" s="4" t="s">
        <v>67</v>
      </c>
      <c r="D75" s="229">
        <f>D74</f>
        <v>169267352.78000003</v>
      </c>
      <c r="E75" s="230">
        <f>E74</f>
        <v>0.99999999999999978</v>
      </c>
    </row>
    <row r="76" spans="2:7">
      <c r="B76" s="11" t="s">
        <v>6</v>
      </c>
      <c r="C76" s="4" t="s">
        <v>116</v>
      </c>
      <c r="D76" s="229">
        <v>0</v>
      </c>
      <c r="E76" s="230">
        <v>0</v>
      </c>
    </row>
    <row r="77" spans="2:7" ht="13" thickBot="1">
      <c r="B77" s="12" t="s">
        <v>8</v>
      </c>
      <c r="C77" s="13" t="s">
        <v>117</v>
      </c>
      <c r="D77" s="240">
        <v>0</v>
      </c>
      <c r="E77" s="241">
        <v>0</v>
      </c>
    </row>
    <row r="78" spans="2:7">
      <c r="B78" s="1"/>
      <c r="C78" s="1"/>
      <c r="D78" s="180"/>
      <c r="E78" s="180"/>
    </row>
    <row r="79" spans="2:7">
      <c r="B79" s="1"/>
      <c r="C79" s="1"/>
      <c r="D79" s="180"/>
      <c r="E79" s="180"/>
    </row>
    <row r="80" spans="2:7">
      <c r="B80" s="1"/>
      <c r="C80" s="1"/>
      <c r="D80" s="180"/>
      <c r="E80" s="180"/>
    </row>
    <row r="81" spans="2:5">
      <c r="B81" s="1"/>
      <c r="C81" s="1"/>
      <c r="D81" s="180"/>
      <c r="E81" s="180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9" right="0.75" top="0.59" bottom="0.4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Arkusz73">
    <pageSetUpPr fitToPage="1"/>
  </sheetPr>
  <dimension ref="A1:L81"/>
  <sheetViews>
    <sheetView zoomScale="80" zoomScaleNormal="80" workbookViewId="0">
      <selection activeCell="G72" sqref="G72"/>
    </sheetView>
  </sheetViews>
  <sheetFormatPr defaultRowHeight="12.5"/>
  <cols>
    <col min="1" max="1" width="9.1796875" style="18"/>
    <col min="2" max="2" width="5.26953125" style="18" bestFit="1" customWidth="1"/>
    <col min="3" max="3" width="75.453125" style="18" customWidth="1"/>
    <col min="4" max="5" width="17.81640625" style="107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2" max="12" width="12.453125" bestFit="1" customWidth="1"/>
  </cols>
  <sheetData>
    <row r="1" spans="2:12">
      <c r="B1" s="1"/>
      <c r="C1" s="1"/>
      <c r="D1" s="180"/>
      <c r="E1" s="180"/>
    </row>
    <row r="2" spans="2:12" ht="15.5">
      <c r="B2" s="345" t="s">
        <v>0</v>
      </c>
      <c r="C2" s="345"/>
      <c r="D2" s="345"/>
      <c r="E2" s="345"/>
      <c r="H2" s="64"/>
      <c r="I2" s="64"/>
      <c r="J2" s="60"/>
      <c r="L2" s="59"/>
    </row>
    <row r="3" spans="2:12" ht="15.5">
      <c r="B3" s="345" t="s">
        <v>205</v>
      </c>
      <c r="C3" s="345"/>
      <c r="D3" s="345"/>
      <c r="E3" s="345"/>
      <c r="H3" s="64"/>
      <c r="I3" s="64"/>
      <c r="J3" s="60"/>
    </row>
    <row r="4" spans="2:12" ht="14">
      <c r="B4" s="65"/>
      <c r="C4" s="65"/>
      <c r="D4" s="181"/>
      <c r="E4" s="181"/>
      <c r="J4" s="60"/>
    </row>
    <row r="5" spans="2:12" ht="21" customHeight="1">
      <c r="B5" s="346" t="s">
        <v>1</v>
      </c>
      <c r="C5" s="346"/>
      <c r="D5" s="346"/>
      <c r="E5" s="346"/>
    </row>
    <row r="6" spans="2:12" ht="14">
      <c r="B6" s="347" t="s">
        <v>179</v>
      </c>
      <c r="C6" s="347"/>
      <c r="D6" s="347"/>
      <c r="E6" s="347"/>
    </row>
    <row r="7" spans="2:12" ht="14">
      <c r="B7" s="67"/>
      <c r="C7" s="67"/>
      <c r="D7" s="182"/>
      <c r="E7" s="182"/>
    </row>
    <row r="8" spans="2:12" ht="13.5">
      <c r="B8" s="349" t="s">
        <v>18</v>
      </c>
      <c r="C8" s="354"/>
      <c r="D8" s="354"/>
      <c r="E8" s="354"/>
    </row>
    <row r="9" spans="2:12" ht="16" thickBot="1">
      <c r="B9" s="348" t="s">
        <v>100</v>
      </c>
      <c r="C9" s="348"/>
      <c r="D9" s="348"/>
      <c r="E9" s="348"/>
    </row>
    <row r="10" spans="2:12" ht="13.5" thickBot="1">
      <c r="B10" s="66"/>
      <c r="C10" s="61" t="s">
        <v>2</v>
      </c>
      <c r="D10" s="282" t="s">
        <v>199</v>
      </c>
      <c r="E10" s="282" t="s">
        <v>206</v>
      </c>
    </row>
    <row r="11" spans="2:12" ht="13">
      <c r="B11" s="68" t="s">
        <v>3</v>
      </c>
      <c r="C11" s="95" t="s">
        <v>106</v>
      </c>
      <c r="D11" s="242">
        <v>385821.28</v>
      </c>
      <c r="E11" s="243">
        <v>381090</v>
      </c>
    </row>
    <row r="12" spans="2:12">
      <c r="B12" s="108" t="s">
        <v>4</v>
      </c>
      <c r="C12" s="109" t="s">
        <v>5</v>
      </c>
      <c r="D12" s="244">
        <v>385821.28</v>
      </c>
      <c r="E12" s="245">
        <v>381090</v>
      </c>
    </row>
    <row r="13" spans="2:12">
      <c r="B13" s="108" t="s">
        <v>6</v>
      </c>
      <c r="C13" s="110" t="s">
        <v>7</v>
      </c>
      <c r="D13" s="244">
        <v>0</v>
      </c>
      <c r="E13" s="306">
        <v>0</v>
      </c>
    </row>
    <row r="14" spans="2:12">
      <c r="B14" s="108" t="s">
        <v>8</v>
      </c>
      <c r="C14" s="110" t="s">
        <v>10</v>
      </c>
      <c r="D14" s="244">
        <v>0</v>
      </c>
      <c r="E14" s="306">
        <v>0</v>
      </c>
      <c r="G14" s="54"/>
    </row>
    <row r="15" spans="2:12">
      <c r="B15" s="108" t="s">
        <v>103</v>
      </c>
      <c r="C15" s="110" t="s">
        <v>11</v>
      </c>
      <c r="D15" s="244">
        <v>0</v>
      </c>
      <c r="E15" s="306">
        <v>0</v>
      </c>
    </row>
    <row r="16" spans="2:12">
      <c r="B16" s="111" t="s">
        <v>104</v>
      </c>
      <c r="C16" s="112" t="s">
        <v>12</v>
      </c>
      <c r="D16" s="246">
        <v>0</v>
      </c>
      <c r="E16" s="307">
        <v>0</v>
      </c>
    </row>
    <row r="17" spans="2:11" ht="13">
      <c r="B17" s="6" t="s">
        <v>13</v>
      </c>
      <c r="C17" s="8" t="s">
        <v>65</v>
      </c>
      <c r="D17" s="248">
        <v>0</v>
      </c>
      <c r="E17" s="308">
        <v>0</v>
      </c>
    </row>
    <row r="18" spans="2:11">
      <c r="B18" s="108" t="s">
        <v>4</v>
      </c>
      <c r="C18" s="109" t="s">
        <v>11</v>
      </c>
      <c r="D18" s="246">
        <v>0</v>
      </c>
      <c r="E18" s="307">
        <v>0</v>
      </c>
    </row>
    <row r="19" spans="2:11" ht="15" customHeight="1">
      <c r="B19" s="108" t="s">
        <v>6</v>
      </c>
      <c r="C19" s="110" t="s">
        <v>105</v>
      </c>
      <c r="D19" s="244">
        <v>0</v>
      </c>
      <c r="E19" s="306">
        <v>0</v>
      </c>
    </row>
    <row r="20" spans="2:11" ht="13" thickBot="1">
      <c r="B20" s="113" t="s">
        <v>8</v>
      </c>
      <c r="C20" s="114" t="s">
        <v>14</v>
      </c>
      <c r="D20" s="250">
        <v>0</v>
      </c>
      <c r="E20" s="309">
        <v>0</v>
      </c>
    </row>
    <row r="21" spans="2:11" ht="13.5" thickBot="1">
      <c r="B21" s="356" t="s">
        <v>107</v>
      </c>
      <c r="C21" s="357"/>
      <c r="D21" s="252">
        <v>385821.28</v>
      </c>
      <c r="E21" s="211">
        <v>381090</v>
      </c>
      <c r="F21" s="62"/>
      <c r="G21" s="62"/>
      <c r="H21" s="103"/>
      <c r="J21" s="137"/>
      <c r="K21" s="103"/>
    </row>
    <row r="22" spans="2:11">
      <c r="B22" s="2"/>
      <c r="C22" s="5"/>
      <c r="D22" s="197"/>
      <c r="E22" s="197"/>
      <c r="G22" s="59"/>
    </row>
    <row r="23" spans="2:11" ht="13.5">
      <c r="B23" s="349" t="s">
        <v>101</v>
      </c>
      <c r="C23" s="358"/>
      <c r="D23" s="358"/>
      <c r="E23" s="358"/>
      <c r="G23" s="59"/>
    </row>
    <row r="24" spans="2:11" ht="15.75" customHeight="1" thickBot="1">
      <c r="B24" s="348" t="s">
        <v>102</v>
      </c>
      <c r="C24" s="359"/>
      <c r="D24" s="359"/>
      <c r="E24" s="359"/>
    </row>
    <row r="25" spans="2:11" ht="13.5" thickBot="1">
      <c r="B25" s="66"/>
      <c r="C25" s="115" t="s">
        <v>2</v>
      </c>
      <c r="D25" s="282" t="s">
        <v>199</v>
      </c>
      <c r="E25" s="282" t="s">
        <v>206</v>
      </c>
    </row>
    <row r="26" spans="2:11" ht="13">
      <c r="B26" s="72" t="s">
        <v>15</v>
      </c>
      <c r="C26" s="73" t="s">
        <v>16</v>
      </c>
      <c r="D26" s="199">
        <v>372968.05</v>
      </c>
      <c r="E26" s="200">
        <v>385821.28</v>
      </c>
      <c r="G26" s="60"/>
      <c r="H26" s="143"/>
      <c r="I26" s="143"/>
    </row>
    <row r="27" spans="2:11" ht="13">
      <c r="B27" s="6" t="s">
        <v>17</v>
      </c>
      <c r="C27" s="7" t="s">
        <v>108</v>
      </c>
      <c r="D27" s="201">
        <v>36811.47</v>
      </c>
      <c r="E27" s="202">
        <v>-34350.43</v>
      </c>
      <c r="F27" s="59"/>
      <c r="G27" s="60"/>
      <c r="H27" s="147"/>
      <c r="I27" s="147"/>
      <c r="J27" s="60"/>
    </row>
    <row r="28" spans="2:11" ht="13">
      <c r="B28" s="6" t="s">
        <v>18</v>
      </c>
      <c r="C28" s="7" t="s">
        <v>19</v>
      </c>
      <c r="D28" s="201">
        <v>44856.82</v>
      </c>
      <c r="E28" s="203">
        <v>0</v>
      </c>
      <c r="F28" s="59"/>
      <c r="G28" s="59"/>
      <c r="H28" s="147"/>
      <c r="I28" s="147"/>
      <c r="J28" s="60"/>
    </row>
    <row r="29" spans="2:11" ht="13">
      <c r="B29" s="116" t="s">
        <v>4</v>
      </c>
      <c r="C29" s="109" t="s">
        <v>20</v>
      </c>
      <c r="D29" s="204">
        <v>0</v>
      </c>
      <c r="E29" s="205">
        <v>0</v>
      </c>
      <c r="F29" s="59"/>
      <c r="G29" s="59"/>
      <c r="H29" s="147"/>
      <c r="I29" s="147"/>
      <c r="J29" s="60"/>
    </row>
    <row r="30" spans="2:11" ht="13">
      <c r="B30" s="116" t="s">
        <v>6</v>
      </c>
      <c r="C30" s="109" t="s">
        <v>21</v>
      </c>
      <c r="D30" s="204">
        <v>0</v>
      </c>
      <c r="E30" s="205">
        <v>0</v>
      </c>
      <c r="F30" s="59"/>
      <c r="G30" s="59"/>
      <c r="H30" s="147"/>
      <c r="I30" s="147"/>
      <c r="J30" s="60"/>
    </row>
    <row r="31" spans="2:11" ht="13">
      <c r="B31" s="116" t="s">
        <v>8</v>
      </c>
      <c r="C31" s="109" t="s">
        <v>22</v>
      </c>
      <c r="D31" s="204">
        <v>44856.82</v>
      </c>
      <c r="E31" s="205">
        <v>0</v>
      </c>
      <c r="F31" s="59"/>
      <c r="G31" s="59"/>
      <c r="H31" s="147"/>
      <c r="I31" s="147"/>
      <c r="J31" s="60"/>
    </row>
    <row r="32" spans="2:11" ht="13">
      <c r="B32" s="70" t="s">
        <v>23</v>
      </c>
      <c r="C32" s="8" t="s">
        <v>24</v>
      </c>
      <c r="D32" s="201">
        <v>8045.35</v>
      </c>
      <c r="E32" s="203">
        <v>34350.43</v>
      </c>
      <c r="F32" s="59"/>
      <c r="G32" s="60"/>
      <c r="H32" s="147"/>
      <c r="I32" s="147"/>
      <c r="J32" s="60"/>
    </row>
    <row r="33" spans="2:10" ht="13">
      <c r="B33" s="116" t="s">
        <v>4</v>
      </c>
      <c r="C33" s="109" t="s">
        <v>25</v>
      </c>
      <c r="D33" s="204">
        <v>0</v>
      </c>
      <c r="E33" s="205">
        <v>27107.56</v>
      </c>
      <c r="F33" s="59"/>
      <c r="G33" s="59"/>
      <c r="H33" s="147"/>
      <c r="I33" s="147"/>
      <c r="J33" s="60"/>
    </row>
    <row r="34" spans="2:10" ht="13">
      <c r="B34" s="116" t="s">
        <v>6</v>
      </c>
      <c r="C34" s="109" t="s">
        <v>26</v>
      </c>
      <c r="D34" s="204">
        <v>2232.02</v>
      </c>
      <c r="E34" s="205">
        <v>0</v>
      </c>
      <c r="F34" s="59"/>
      <c r="G34" s="59"/>
      <c r="H34" s="147"/>
      <c r="I34" s="147"/>
      <c r="J34" s="60"/>
    </row>
    <row r="35" spans="2:10" ht="13">
      <c r="B35" s="116" t="s">
        <v>8</v>
      </c>
      <c r="C35" s="109" t="s">
        <v>27</v>
      </c>
      <c r="D35" s="204">
        <v>333.56</v>
      </c>
      <c r="E35" s="205">
        <v>532.99</v>
      </c>
      <c r="F35" s="59"/>
      <c r="G35" s="59"/>
      <c r="H35" s="147"/>
      <c r="I35" s="147"/>
      <c r="J35" s="60"/>
    </row>
    <row r="36" spans="2:10" ht="13">
      <c r="B36" s="116" t="s">
        <v>9</v>
      </c>
      <c r="C36" s="109" t="s">
        <v>28</v>
      </c>
      <c r="D36" s="204">
        <v>0</v>
      </c>
      <c r="E36" s="205">
        <v>0</v>
      </c>
      <c r="F36" s="59"/>
      <c r="G36" s="59"/>
      <c r="H36" s="147"/>
      <c r="I36" s="147"/>
      <c r="J36" s="60"/>
    </row>
    <row r="37" spans="2:10" ht="25.5">
      <c r="B37" s="116" t="s">
        <v>29</v>
      </c>
      <c r="C37" s="109" t="s">
        <v>30</v>
      </c>
      <c r="D37" s="204">
        <v>5479.77</v>
      </c>
      <c r="E37" s="205">
        <v>6709.88</v>
      </c>
      <c r="F37" s="59"/>
      <c r="G37" s="59"/>
      <c r="H37" s="147"/>
      <c r="I37" s="147"/>
      <c r="J37" s="60"/>
    </row>
    <row r="38" spans="2:10" ht="13">
      <c r="B38" s="116" t="s">
        <v>31</v>
      </c>
      <c r="C38" s="109" t="s">
        <v>32</v>
      </c>
      <c r="D38" s="204">
        <v>0</v>
      </c>
      <c r="E38" s="205">
        <v>0</v>
      </c>
      <c r="F38" s="59"/>
      <c r="G38" s="59"/>
      <c r="H38" s="147"/>
      <c r="I38" s="147"/>
      <c r="J38" s="60"/>
    </row>
    <row r="39" spans="2:10" ht="13">
      <c r="B39" s="117" t="s">
        <v>33</v>
      </c>
      <c r="C39" s="118" t="s">
        <v>34</v>
      </c>
      <c r="D39" s="206">
        <v>0</v>
      </c>
      <c r="E39" s="207">
        <v>0</v>
      </c>
      <c r="F39" s="59"/>
      <c r="G39" s="59"/>
      <c r="H39" s="147"/>
      <c r="I39" s="147"/>
      <c r="J39" s="60"/>
    </row>
    <row r="40" spans="2:10" ht="13.5" thickBot="1">
      <c r="B40" s="74" t="s">
        <v>35</v>
      </c>
      <c r="C40" s="75" t="s">
        <v>36</v>
      </c>
      <c r="D40" s="208">
        <v>-23958.240000000002</v>
      </c>
      <c r="E40" s="209">
        <v>29619.15</v>
      </c>
      <c r="G40" s="60"/>
      <c r="H40" s="143"/>
      <c r="I40" s="143"/>
    </row>
    <row r="41" spans="2:10" ht="13.5" thickBot="1">
      <c r="B41" s="76" t="s">
        <v>37</v>
      </c>
      <c r="C41" s="77" t="s">
        <v>38</v>
      </c>
      <c r="D41" s="210">
        <v>385821.28</v>
      </c>
      <c r="E41" s="211">
        <v>381090</v>
      </c>
      <c r="F41" s="62"/>
      <c r="G41" s="60"/>
    </row>
    <row r="42" spans="2:10" ht="13">
      <c r="B42" s="71"/>
      <c r="C42" s="71"/>
      <c r="D42" s="105"/>
      <c r="E42" s="105"/>
      <c r="F42" s="62"/>
      <c r="G42" s="54"/>
    </row>
    <row r="43" spans="2:10" ht="13.5">
      <c r="B43" s="349" t="s">
        <v>60</v>
      </c>
      <c r="C43" s="350"/>
      <c r="D43" s="350"/>
      <c r="E43" s="350"/>
      <c r="G43" s="59"/>
    </row>
    <row r="44" spans="2:10" ht="18" customHeight="1" thickBot="1">
      <c r="B44" s="348" t="s">
        <v>118</v>
      </c>
      <c r="C44" s="351"/>
      <c r="D44" s="351"/>
      <c r="E44" s="351"/>
      <c r="G44" s="59"/>
    </row>
    <row r="45" spans="2:10" ht="13.5" thickBot="1">
      <c r="B45" s="66"/>
      <c r="C45" s="19" t="s">
        <v>39</v>
      </c>
      <c r="D45" s="282" t="s">
        <v>199</v>
      </c>
      <c r="E45" s="282" t="s">
        <v>206</v>
      </c>
      <c r="G45" s="59"/>
    </row>
    <row r="46" spans="2:10" ht="13">
      <c r="B46" s="10" t="s">
        <v>18</v>
      </c>
      <c r="C46" s="20" t="s">
        <v>109</v>
      </c>
      <c r="D46" s="212"/>
      <c r="E46" s="213"/>
      <c r="G46" s="59"/>
    </row>
    <row r="47" spans="2:10">
      <c r="B47" s="119" t="s">
        <v>4</v>
      </c>
      <c r="C47" s="109" t="s">
        <v>40</v>
      </c>
      <c r="D47" s="214">
        <v>720.23800000000006</v>
      </c>
      <c r="E47" s="216">
        <v>794.39400000000001</v>
      </c>
      <c r="G47" s="59"/>
    </row>
    <row r="48" spans="2:10">
      <c r="B48" s="120" t="s">
        <v>6</v>
      </c>
      <c r="C48" s="118" t="s">
        <v>41</v>
      </c>
      <c r="D48" s="214">
        <v>794.39400000000001</v>
      </c>
      <c r="E48" s="216">
        <v>728.21600000000001</v>
      </c>
      <c r="G48" s="59"/>
    </row>
    <row r="49" spans="2:7" ht="13">
      <c r="B49" s="91" t="s">
        <v>23</v>
      </c>
      <c r="C49" s="93" t="s">
        <v>110</v>
      </c>
      <c r="D49" s="217"/>
      <c r="E49" s="216"/>
    </row>
    <row r="50" spans="2:7">
      <c r="B50" s="119" t="s">
        <v>4</v>
      </c>
      <c r="C50" s="109" t="s">
        <v>40</v>
      </c>
      <c r="D50" s="214">
        <v>517.84</v>
      </c>
      <c r="E50" s="216">
        <v>485.68</v>
      </c>
      <c r="G50" s="107"/>
    </row>
    <row r="51" spans="2:7">
      <c r="B51" s="119" t="s">
        <v>6</v>
      </c>
      <c r="C51" s="109" t="s">
        <v>111</v>
      </c>
      <c r="D51" s="214">
        <v>466.85</v>
      </c>
      <c r="E51" s="216">
        <v>470.18</v>
      </c>
      <c r="G51" s="107"/>
    </row>
    <row r="52" spans="2:7">
      <c r="B52" s="119" t="s">
        <v>8</v>
      </c>
      <c r="C52" s="109" t="s">
        <v>112</v>
      </c>
      <c r="D52" s="214">
        <v>571.06000000000006</v>
      </c>
      <c r="E52" s="216">
        <v>547.12</v>
      </c>
    </row>
    <row r="53" spans="2:7" ht="12.75" customHeight="1" thickBot="1">
      <c r="B53" s="121" t="s">
        <v>9</v>
      </c>
      <c r="C53" s="122" t="s">
        <v>41</v>
      </c>
      <c r="D53" s="220">
        <v>485.68</v>
      </c>
      <c r="E53" s="221">
        <v>523.32000000000005</v>
      </c>
    </row>
    <row r="54" spans="2:7">
      <c r="B54" s="85"/>
      <c r="C54" s="86"/>
      <c r="D54" s="222"/>
      <c r="E54" s="222"/>
    </row>
    <row r="55" spans="2:7" ht="13.5">
      <c r="B55" s="349" t="s">
        <v>62</v>
      </c>
      <c r="C55" s="354"/>
      <c r="D55" s="354"/>
      <c r="E55" s="354"/>
    </row>
    <row r="56" spans="2:7" ht="18" customHeight="1" thickBot="1">
      <c r="B56" s="348" t="s">
        <v>113</v>
      </c>
      <c r="C56" s="355"/>
      <c r="D56" s="355"/>
      <c r="E56" s="355"/>
    </row>
    <row r="57" spans="2:7" ht="21.5" thickBot="1">
      <c r="B57" s="343" t="s">
        <v>42</v>
      </c>
      <c r="C57" s="344"/>
      <c r="D57" s="223" t="s">
        <v>119</v>
      </c>
      <c r="E57" s="224" t="s">
        <v>114</v>
      </c>
    </row>
    <row r="58" spans="2:7" ht="13">
      <c r="B58" s="14" t="s">
        <v>18</v>
      </c>
      <c r="C58" s="94" t="s">
        <v>43</v>
      </c>
      <c r="D58" s="225">
        <f>D64</f>
        <v>381090</v>
      </c>
      <c r="E58" s="226">
        <f>D58/E21</f>
        <v>1</v>
      </c>
    </row>
    <row r="59" spans="2:7" ht="25">
      <c r="B59" s="92" t="s">
        <v>4</v>
      </c>
      <c r="C59" s="9" t="s">
        <v>44</v>
      </c>
      <c r="D59" s="227">
        <v>0</v>
      </c>
      <c r="E59" s="228">
        <v>0</v>
      </c>
    </row>
    <row r="60" spans="2:7" ht="25">
      <c r="B60" s="78" t="s">
        <v>6</v>
      </c>
      <c r="C60" s="4" t="s">
        <v>45</v>
      </c>
      <c r="D60" s="229">
        <v>0</v>
      </c>
      <c r="E60" s="230">
        <v>0</v>
      </c>
    </row>
    <row r="61" spans="2:7" ht="12.75" customHeight="1">
      <c r="B61" s="78" t="s">
        <v>8</v>
      </c>
      <c r="C61" s="4" t="s">
        <v>46</v>
      </c>
      <c r="D61" s="229">
        <v>0</v>
      </c>
      <c r="E61" s="230">
        <v>0</v>
      </c>
    </row>
    <row r="62" spans="2:7">
      <c r="B62" s="78" t="s">
        <v>9</v>
      </c>
      <c r="C62" s="4" t="s">
        <v>47</v>
      </c>
      <c r="D62" s="229">
        <v>0</v>
      </c>
      <c r="E62" s="230">
        <v>0</v>
      </c>
    </row>
    <row r="63" spans="2:7">
      <c r="B63" s="78" t="s">
        <v>29</v>
      </c>
      <c r="C63" s="4" t="s">
        <v>48</v>
      </c>
      <c r="D63" s="229">
        <v>0</v>
      </c>
      <c r="E63" s="230">
        <v>0</v>
      </c>
    </row>
    <row r="64" spans="2:7">
      <c r="B64" s="92" t="s">
        <v>31</v>
      </c>
      <c r="C64" s="9" t="s">
        <v>49</v>
      </c>
      <c r="D64" s="227">
        <f>E21</f>
        <v>381090</v>
      </c>
      <c r="E64" s="228">
        <f>E58</f>
        <v>1</v>
      </c>
    </row>
    <row r="65" spans="2:5">
      <c r="B65" s="92" t="s">
        <v>33</v>
      </c>
      <c r="C65" s="9" t="s">
        <v>115</v>
      </c>
      <c r="D65" s="227">
        <v>0</v>
      </c>
      <c r="E65" s="228">
        <v>0</v>
      </c>
    </row>
    <row r="66" spans="2:5">
      <c r="B66" s="92" t="s">
        <v>50</v>
      </c>
      <c r="C66" s="9" t="s">
        <v>51</v>
      </c>
      <c r="D66" s="227">
        <v>0</v>
      </c>
      <c r="E66" s="228">
        <v>0</v>
      </c>
    </row>
    <row r="67" spans="2:5">
      <c r="B67" s="78" t="s">
        <v>52</v>
      </c>
      <c r="C67" s="4" t="s">
        <v>53</v>
      </c>
      <c r="D67" s="229">
        <v>0</v>
      </c>
      <c r="E67" s="230">
        <v>0</v>
      </c>
    </row>
    <row r="68" spans="2:5">
      <c r="B68" s="78" t="s">
        <v>54</v>
      </c>
      <c r="C68" s="4" t="s">
        <v>55</v>
      </c>
      <c r="D68" s="229">
        <v>0</v>
      </c>
      <c r="E68" s="230">
        <v>0</v>
      </c>
    </row>
    <row r="69" spans="2:5">
      <c r="B69" s="78" t="s">
        <v>56</v>
      </c>
      <c r="C69" s="4" t="s">
        <v>57</v>
      </c>
      <c r="D69" s="292">
        <v>0</v>
      </c>
      <c r="E69" s="230">
        <v>0</v>
      </c>
    </row>
    <row r="70" spans="2:5">
      <c r="B70" s="96" t="s">
        <v>58</v>
      </c>
      <c r="C70" s="88" t="s">
        <v>59</v>
      </c>
      <c r="D70" s="232">
        <v>0</v>
      </c>
      <c r="E70" s="233">
        <v>0</v>
      </c>
    </row>
    <row r="71" spans="2:5" ht="13">
      <c r="B71" s="97" t="s">
        <v>23</v>
      </c>
      <c r="C71" s="8" t="s">
        <v>61</v>
      </c>
      <c r="D71" s="234">
        <v>0</v>
      </c>
      <c r="E71" s="235">
        <v>0</v>
      </c>
    </row>
    <row r="72" spans="2:5" ht="13">
      <c r="B72" s="98" t="s">
        <v>60</v>
      </c>
      <c r="C72" s="90" t="s">
        <v>63</v>
      </c>
      <c r="D72" s="236">
        <f>E14</f>
        <v>0</v>
      </c>
      <c r="E72" s="237">
        <v>0</v>
      </c>
    </row>
    <row r="73" spans="2:5" ht="13">
      <c r="B73" s="99" t="s">
        <v>62</v>
      </c>
      <c r="C73" s="17" t="s">
        <v>65</v>
      </c>
      <c r="D73" s="238">
        <v>0</v>
      </c>
      <c r="E73" s="239">
        <v>0</v>
      </c>
    </row>
    <row r="74" spans="2:5" ht="13">
      <c r="B74" s="97" t="s">
        <v>64</v>
      </c>
      <c r="C74" s="8" t="s">
        <v>66</v>
      </c>
      <c r="D74" s="234">
        <f>D58</f>
        <v>381090</v>
      </c>
      <c r="E74" s="235">
        <f>E58+E72-E73</f>
        <v>1</v>
      </c>
    </row>
    <row r="75" spans="2:5">
      <c r="B75" s="78" t="s">
        <v>4</v>
      </c>
      <c r="C75" s="4" t="s">
        <v>67</v>
      </c>
      <c r="D75" s="229">
        <v>0</v>
      </c>
      <c r="E75" s="230">
        <v>0</v>
      </c>
    </row>
    <row r="76" spans="2:5">
      <c r="B76" s="78" t="s">
        <v>6</v>
      </c>
      <c r="C76" s="4" t="s">
        <v>116</v>
      </c>
      <c r="D76" s="229">
        <f>D74</f>
        <v>381090</v>
      </c>
      <c r="E76" s="230">
        <f>E74</f>
        <v>1</v>
      </c>
    </row>
    <row r="77" spans="2:5" ht="13" thickBot="1">
      <c r="B77" s="79" t="s">
        <v>8</v>
      </c>
      <c r="C77" s="13" t="s">
        <v>117</v>
      </c>
      <c r="D77" s="240">
        <v>0</v>
      </c>
      <c r="E77" s="241">
        <v>0</v>
      </c>
    </row>
    <row r="78" spans="2:5">
      <c r="B78" s="1"/>
      <c r="C78" s="1"/>
      <c r="D78" s="180"/>
      <c r="E78" s="180"/>
    </row>
    <row r="79" spans="2:5">
      <c r="B79" s="1"/>
      <c r="C79" s="1"/>
      <c r="D79" s="180"/>
      <c r="E79" s="180"/>
    </row>
    <row r="80" spans="2:5">
      <c r="B80" s="1"/>
      <c r="C80" s="1"/>
      <c r="D80" s="180"/>
      <c r="E80" s="180"/>
    </row>
    <row r="81" spans="2:5">
      <c r="B81" s="1"/>
      <c r="C81" s="1"/>
      <c r="D81" s="180"/>
      <c r="E81" s="180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9055118110236227" right="0.74803149606299213" top="0.55118110236220474" bottom="0.6692913385826772" header="0.51181102362204722" footer="0.51181102362204722"/>
  <pageSetup paperSize="9" scale="43" orientation="portrait" r:id="rId1"/>
  <headerFooter alignWithMargins="0">
    <oddHeader>&amp;C&amp;"Calibri"&amp;10&amp;K000000Confidential&amp;1#</oddHead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 codeName="Arkusz74"/>
  <dimension ref="A1:L81"/>
  <sheetViews>
    <sheetView zoomScale="80" zoomScaleNormal="80" workbookViewId="0">
      <selection activeCell="G16" sqref="G16"/>
    </sheetView>
  </sheetViews>
  <sheetFormatPr defaultRowHeight="12.5"/>
  <cols>
    <col min="1" max="1" width="9.1796875" style="18"/>
    <col min="2" max="2" width="5.26953125" style="18" bestFit="1" customWidth="1"/>
    <col min="3" max="3" width="75.453125" style="18" customWidth="1"/>
    <col min="4" max="5" width="17.81640625" style="107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1" max="11" width="15" customWidth="1"/>
    <col min="12" max="12" width="12.453125" bestFit="1" customWidth="1"/>
  </cols>
  <sheetData>
    <row r="1" spans="2:12">
      <c r="B1" s="1"/>
      <c r="C1" s="1"/>
      <c r="D1" s="180"/>
      <c r="E1" s="180"/>
    </row>
    <row r="2" spans="2:12" ht="15.5">
      <c r="B2" s="345" t="s">
        <v>0</v>
      </c>
      <c r="C2" s="345"/>
      <c r="D2" s="345"/>
      <c r="E2" s="345"/>
      <c r="H2" s="64"/>
      <c r="I2" s="64"/>
      <c r="J2" s="60"/>
      <c r="L2" s="59"/>
    </row>
    <row r="3" spans="2:12" ht="15.5">
      <c r="B3" s="345" t="s">
        <v>205</v>
      </c>
      <c r="C3" s="345"/>
      <c r="D3" s="345"/>
      <c r="E3" s="345"/>
      <c r="H3" s="64"/>
      <c r="I3" s="64"/>
      <c r="J3" s="60"/>
    </row>
    <row r="4" spans="2:12" ht="14">
      <c r="B4" s="65"/>
      <c r="C4" s="65"/>
      <c r="D4" s="181"/>
      <c r="E4" s="181"/>
      <c r="J4" s="60"/>
    </row>
    <row r="5" spans="2:12" ht="21" customHeight="1">
      <c r="B5" s="346" t="s">
        <v>1</v>
      </c>
      <c r="C5" s="346"/>
      <c r="D5" s="346"/>
      <c r="E5" s="346"/>
    </row>
    <row r="6" spans="2:12" ht="14">
      <c r="B6" s="347" t="s">
        <v>154</v>
      </c>
      <c r="C6" s="347"/>
      <c r="D6" s="347"/>
      <c r="E6" s="347"/>
    </row>
    <row r="7" spans="2:12" ht="14">
      <c r="B7" s="67"/>
      <c r="C7" s="67"/>
      <c r="D7" s="182"/>
      <c r="E7" s="182"/>
    </row>
    <row r="8" spans="2:12" ht="13.5">
      <c r="B8" s="349" t="s">
        <v>18</v>
      </c>
      <c r="C8" s="354"/>
      <c r="D8" s="354"/>
      <c r="E8" s="354"/>
    </row>
    <row r="9" spans="2:12" ht="16" thickBot="1">
      <c r="B9" s="348" t="s">
        <v>100</v>
      </c>
      <c r="C9" s="348"/>
      <c r="D9" s="348"/>
      <c r="E9" s="348"/>
    </row>
    <row r="10" spans="2:12" ht="13.5" thickBot="1">
      <c r="B10" s="66"/>
      <c r="C10" s="61" t="s">
        <v>2</v>
      </c>
      <c r="D10" s="282" t="s">
        <v>199</v>
      </c>
      <c r="E10" s="282" t="s">
        <v>206</v>
      </c>
    </row>
    <row r="11" spans="2:12" ht="13">
      <c r="B11" s="68" t="s">
        <v>3</v>
      </c>
      <c r="C11" s="95" t="s">
        <v>106</v>
      </c>
      <c r="D11" s="242">
        <v>10227720.42</v>
      </c>
      <c r="E11" s="243">
        <v>9679221.5500000007</v>
      </c>
    </row>
    <row r="12" spans="2:12">
      <c r="B12" s="108" t="s">
        <v>4</v>
      </c>
      <c r="C12" s="109" t="s">
        <v>5</v>
      </c>
      <c r="D12" s="244">
        <v>10227720.42</v>
      </c>
      <c r="E12" s="245">
        <v>9679221.5500000007</v>
      </c>
    </row>
    <row r="13" spans="2:12">
      <c r="B13" s="108" t="s">
        <v>6</v>
      </c>
      <c r="C13" s="110" t="s">
        <v>7</v>
      </c>
      <c r="D13" s="244">
        <v>0</v>
      </c>
      <c r="E13" s="306">
        <v>0</v>
      </c>
    </row>
    <row r="14" spans="2:12">
      <c r="B14" s="108" t="s">
        <v>8</v>
      </c>
      <c r="C14" s="110" t="s">
        <v>10</v>
      </c>
      <c r="D14" s="244">
        <v>0</v>
      </c>
      <c r="E14" s="306">
        <v>0</v>
      </c>
      <c r="G14" s="54"/>
    </row>
    <row r="15" spans="2:12">
      <c r="B15" s="108" t="s">
        <v>103</v>
      </c>
      <c r="C15" s="110" t="s">
        <v>11</v>
      </c>
      <c r="D15" s="244">
        <v>0</v>
      </c>
      <c r="E15" s="306">
        <v>0</v>
      </c>
    </row>
    <row r="16" spans="2:12">
      <c r="B16" s="111" t="s">
        <v>104</v>
      </c>
      <c r="C16" s="112" t="s">
        <v>12</v>
      </c>
      <c r="D16" s="246">
        <v>0</v>
      </c>
      <c r="E16" s="307">
        <v>0</v>
      </c>
    </row>
    <row r="17" spans="2:11" ht="13">
      <c r="B17" s="6" t="s">
        <v>13</v>
      </c>
      <c r="C17" s="8" t="s">
        <v>65</v>
      </c>
      <c r="D17" s="248">
        <v>0</v>
      </c>
      <c r="E17" s="308">
        <v>0</v>
      </c>
    </row>
    <row r="18" spans="2:11">
      <c r="B18" s="108" t="s">
        <v>4</v>
      </c>
      <c r="C18" s="109" t="s">
        <v>11</v>
      </c>
      <c r="D18" s="246">
        <v>0</v>
      </c>
      <c r="E18" s="307">
        <v>0</v>
      </c>
    </row>
    <row r="19" spans="2:11" ht="15" customHeight="1">
      <c r="B19" s="108" t="s">
        <v>6</v>
      </c>
      <c r="C19" s="110" t="s">
        <v>105</v>
      </c>
      <c r="D19" s="244">
        <v>0</v>
      </c>
      <c r="E19" s="306">
        <v>0</v>
      </c>
    </row>
    <row r="20" spans="2:11" ht="13" thickBot="1">
      <c r="B20" s="113" t="s">
        <v>8</v>
      </c>
      <c r="C20" s="114" t="s">
        <v>14</v>
      </c>
      <c r="D20" s="250">
        <v>0</v>
      </c>
      <c r="E20" s="309">
        <v>0</v>
      </c>
    </row>
    <row r="21" spans="2:11" ht="13.5" thickBot="1">
      <c r="B21" s="356" t="s">
        <v>107</v>
      </c>
      <c r="C21" s="357"/>
      <c r="D21" s="252">
        <v>10227720.42</v>
      </c>
      <c r="E21" s="211">
        <v>9679221.5500000007</v>
      </c>
      <c r="F21" s="62"/>
      <c r="G21" s="62"/>
      <c r="H21" s="103"/>
      <c r="J21" s="137"/>
      <c r="K21" s="103"/>
    </row>
    <row r="22" spans="2:11">
      <c r="B22" s="2"/>
      <c r="C22" s="5"/>
      <c r="D22" s="197"/>
      <c r="E22" s="197"/>
      <c r="G22" s="59"/>
    </row>
    <row r="23" spans="2:11" ht="13.5">
      <c r="B23" s="349" t="s">
        <v>101</v>
      </c>
      <c r="C23" s="358"/>
      <c r="D23" s="358"/>
      <c r="E23" s="358"/>
      <c r="G23" s="59"/>
    </row>
    <row r="24" spans="2:11" ht="15.75" customHeight="1" thickBot="1">
      <c r="B24" s="348" t="s">
        <v>102</v>
      </c>
      <c r="C24" s="359"/>
      <c r="D24" s="359"/>
      <c r="E24" s="359"/>
    </row>
    <row r="25" spans="2:11" ht="13.5" thickBot="1">
      <c r="B25" s="66"/>
      <c r="C25" s="115" t="s">
        <v>2</v>
      </c>
      <c r="D25" s="282" t="s">
        <v>199</v>
      </c>
      <c r="E25" s="282" t="s">
        <v>206</v>
      </c>
    </row>
    <row r="26" spans="2:11" ht="13">
      <c r="B26" s="72" t="s">
        <v>15</v>
      </c>
      <c r="C26" s="73" t="s">
        <v>16</v>
      </c>
      <c r="D26" s="199">
        <v>10123293.83</v>
      </c>
      <c r="E26" s="200">
        <v>10227720.42</v>
      </c>
      <c r="G26" s="60"/>
      <c r="H26" s="143"/>
    </row>
    <row r="27" spans="2:11" ht="13">
      <c r="B27" s="6" t="s">
        <v>17</v>
      </c>
      <c r="C27" s="7" t="s">
        <v>108</v>
      </c>
      <c r="D27" s="201">
        <v>-175754.4</v>
      </c>
      <c r="E27" s="202">
        <v>-519794.72</v>
      </c>
      <c r="F27" s="59"/>
      <c r="G27" s="60"/>
      <c r="H27" s="147"/>
      <c r="I27" s="59"/>
      <c r="J27" s="60"/>
    </row>
    <row r="28" spans="2:11" ht="13">
      <c r="B28" s="6" t="s">
        <v>18</v>
      </c>
      <c r="C28" s="7" t="s">
        <v>19</v>
      </c>
      <c r="D28" s="201">
        <v>0.03</v>
      </c>
      <c r="E28" s="203">
        <v>41.46</v>
      </c>
      <c r="F28" s="59"/>
      <c r="G28" s="59"/>
      <c r="H28" s="147"/>
      <c r="I28" s="59"/>
      <c r="J28" s="60"/>
    </row>
    <row r="29" spans="2:11" ht="13">
      <c r="B29" s="116" t="s">
        <v>4</v>
      </c>
      <c r="C29" s="109" t="s">
        <v>20</v>
      </c>
      <c r="D29" s="204">
        <v>0</v>
      </c>
      <c r="E29" s="205">
        <v>0</v>
      </c>
      <c r="F29" s="59"/>
      <c r="G29" s="59"/>
      <c r="H29" s="147"/>
      <c r="I29" s="59"/>
      <c r="J29" s="60"/>
    </row>
    <row r="30" spans="2:11" ht="13">
      <c r="B30" s="116" t="s">
        <v>6</v>
      </c>
      <c r="C30" s="109" t="s">
        <v>21</v>
      </c>
      <c r="D30" s="204">
        <v>0</v>
      </c>
      <c r="E30" s="205">
        <v>0</v>
      </c>
      <c r="F30" s="59"/>
      <c r="G30" s="59"/>
      <c r="H30" s="147"/>
      <c r="I30" s="59"/>
      <c r="J30" s="60"/>
    </row>
    <row r="31" spans="2:11" ht="13">
      <c r="B31" s="116" t="s">
        <v>8</v>
      </c>
      <c r="C31" s="109" t="s">
        <v>22</v>
      </c>
      <c r="D31" s="204">
        <v>0.03</v>
      </c>
      <c r="E31" s="205">
        <v>41.46</v>
      </c>
      <c r="F31" s="59"/>
      <c r="G31" s="59"/>
      <c r="H31" s="147"/>
      <c r="I31" s="59"/>
      <c r="J31" s="60"/>
    </row>
    <row r="32" spans="2:11" ht="13">
      <c r="B32" s="70" t="s">
        <v>23</v>
      </c>
      <c r="C32" s="8" t="s">
        <v>24</v>
      </c>
      <c r="D32" s="201">
        <v>175754.43</v>
      </c>
      <c r="E32" s="203">
        <v>519836.18</v>
      </c>
      <c r="F32" s="59"/>
      <c r="G32" s="60"/>
      <c r="H32" s="147"/>
      <c r="I32" s="59"/>
      <c r="J32" s="60"/>
    </row>
    <row r="33" spans="2:10" ht="13">
      <c r="B33" s="116" t="s">
        <v>4</v>
      </c>
      <c r="C33" s="109" t="s">
        <v>25</v>
      </c>
      <c r="D33" s="204">
        <v>0</v>
      </c>
      <c r="E33" s="205">
        <v>346715.01</v>
      </c>
      <c r="F33" s="59"/>
      <c r="G33" s="59"/>
      <c r="H33" s="147"/>
      <c r="I33" s="59"/>
      <c r="J33" s="60"/>
    </row>
    <row r="34" spans="2:10" ht="13">
      <c r="B34" s="116" t="s">
        <v>6</v>
      </c>
      <c r="C34" s="109" t="s">
        <v>26</v>
      </c>
      <c r="D34" s="204">
        <v>0</v>
      </c>
      <c r="E34" s="205">
        <v>0</v>
      </c>
      <c r="F34" s="59"/>
      <c r="G34" s="59"/>
      <c r="H34" s="147"/>
      <c r="I34" s="59"/>
      <c r="J34" s="60"/>
    </row>
    <row r="35" spans="2:10" ht="13">
      <c r="B35" s="116" t="s">
        <v>8</v>
      </c>
      <c r="C35" s="109" t="s">
        <v>27</v>
      </c>
      <c r="D35" s="204">
        <v>897.12</v>
      </c>
      <c r="E35" s="205">
        <v>723.99</v>
      </c>
      <c r="F35" s="59"/>
      <c r="G35" s="59"/>
      <c r="H35" s="147"/>
      <c r="I35" s="59"/>
      <c r="J35" s="60"/>
    </row>
    <row r="36" spans="2:10" ht="13">
      <c r="B36" s="116" t="s">
        <v>9</v>
      </c>
      <c r="C36" s="109" t="s">
        <v>28</v>
      </c>
      <c r="D36" s="204">
        <v>0</v>
      </c>
      <c r="E36" s="205">
        <v>0</v>
      </c>
      <c r="F36" s="59"/>
      <c r="G36" s="59"/>
      <c r="H36" s="147"/>
      <c r="I36" s="59"/>
      <c r="J36" s="60"/>
    </row>
    <row r="37" spans="2:10" ht="25.5">
      <c r="B37" s="116" t="s">
        <v>29</v>
      </c>
      <c r="C37" s="109" t="s">
        <v>30</v>
      </c>
      <c r="D37" s="204">
        <v>159902.6</v>
      </c>
      <c r="E37" s="205">
        <v>172397.18</v>
      </c>
      <c r="F37" s="59"/>
      <c r="G37" s="59"/>
      <c r="H37" s="147"/>
      <c r="I37" s="59"/>
      <c r="J37" s="60"/>
    </row>
    <row r="38" spans="2:10" ht="13">
      <c r="B38" s="116" t="s">
        <v>31</v>
      </c>
      <c r="C38" s="109" t="s">
        <v>32</v>
      </c>
      <c r="D38" s="204">
        <v>0</v>
      </c>
      <c r="E38" s="205">
        <v>0</v>
      </c>
      <c r="F38" s="59"/>
      <c r="G38" s="59"/>
      <c r="H38" s="147"/>
      <c r="I38" s="59"/>
      <c r="J38" s="60"/>
    </row>
    <row r="39" spans="2:10" ht="13">
      <c r="B39" s="117" t="s">
        <v>33</v>
      </c>
      <c r="C39" s="118" t="s">
        <v>34</v>
      </c>
      <c r="D39" s="206">
        <v>14954.710000000001</v>
      </c>
      <c r="E39" s="207">
        <v>0</v>
      </c>
      <c r="F39" s="59"/>
      <c r="G39" s="59"/>
      <c r="H39" s="147"/>
      <c r="I39" s="59"/>
      <c r="J39" s="60"/>
    </row>
    <row r="40" spans="2:10" ht="13.5" thickBot="1">
      <c r="B40" s="74" t="s">
        <v>35</v>
      </c>
      <c r="C40" s="75" t="s">
        <v>36</v>
      </c>
      <c r="D40" s="208">
        <v>280180.99</v>
      </c>
      <c r="E40" s="209">
        <v>-28704.15</v>
      </c>
      <c r="G40" s="60"/>
    </row>
    <row r="41" spans="2:10" ht="13.5" thickBot="1">
      <c r="B41" s="76" t="s">
        <v>37</v>
      </c>
      <c r="C41" s="77" t="s">
        <v>38</v>
      </c>
      <c r="D41" s="210">
        <v>10227720.42</v>
      </c>
      <c r="E41" s="211">
        <v>9679221.5500000007</v>
      </c>
      <c r="F41" s="62"/>
      <c r="G41" s="60"/>
    </row>
    <row r="42" spans="2:10" ht="13">
      <c r="B42" s="71"/>
      <c r="C42" s="71"/>
      <c r="D42" s="105"/>
      <c r="E42" s="105"/>
      <c r="F42" s="62"/>
      <c r="G42" s="54"/>
    </row>
    <row r="43" spans="2:10" ht="13.5">
      <c r="B43" s="349" t="s">
        <v>60</v>
      </c>
      <c r="C43" s="350"/>
      <c r="D43" s="350"/>
      <c r="E43" s="350"/>
      <c r="G43" s="59"/>
    </row>
    <row r="44" spans="2:10" ht="18" customHeight="1" thickBot="1">
      <c r="B44" s="348" t="s">
        <v>118</v>
      </c>
      <c r="C44" s="351"/>
      <c r="D44" s="351"/>
      <c r="E44" s="351"/>
      <c r="G44" s="59"/>
    </row>
    <row r="45" spans="2:10" ht="13.5" thickBot="1">
      <c r="B45" s="66"/>
      <c r="C45" s="19" t="s">
        <v>39</v>
      </c>
      <c r="D45" s="282" t="s">
        <v>199</v>
      </c>
      <c r="E45" s="282" t="s">
        <v>206</v>
      </c>
      <c r="G45" s="59"/>
    </row>
    <row r="46" spans="2:10" ht="13">
      <c r="B46" s="10" t="s">
        <v>18</v>
      </c>
      <c r="C46" s="20" t="s">
        <v>109</v>
      </c>
      <c r="D46" s="212"/>
      <c r="E46" s="213"/>
      <c r="G46" s="59"/>
    </row>
    <row r="47" spans="2:10">
      <c r="B47" s="119" t="s">
        <v>4</v>
      </c>
      <c r="C47" s="109" t="s">
        <v>40</v>
      </c>
      <c r="D47" s="214">
        <v>17332.032999999999</v>
      </c>
      <c r="E47" s="216">
        <v>17028.887999999999</v>
      </c>
      <c r="G47" s="59"/>
    </row>
    <row r="48" spans="2:10">
      <c r="B48" s="120" t="s">
        <v>6</v>
      </c>
      <c r="C48" s="118" t="s">
        <v>41</v>
      </c>
      <c r="D48" s="214">
        <v>17028.887999999999</v>
      </c>
      <c r="E48" s="216">
        <v>16238.125</v>
      </c>
      <c r="G48" s="59"/>
    </row>
    <row r="49" spans="2:7" ht="13">
      <c r="B49" s="91" t="s">
        <v>23</v>
      </c>
      <c r="C49" s="93" t="s">
        <v>110</v>
      </c>
      <c r="D49" s="217"/>
      <c r="E49" s="216"/>
    </row>
    <row r="50" spans="2:7">
      <c r="B50" s="119" t="s">
        <v>4</v>
      </c>
      <c r="C50" s="109" t="s">
        <v>40</v>
      </c>
      <c r="D50" s="214">
        <v>584.08000000000004</v>
      </c>
      <c r="E50" s="216">
        <v>600.61</v>
      </c>
      <c r="G50" s="107"/>
    </row>
    <row r="51" spans="2:7">
      <c r="B51" s="119" t="s">
        <v>6</v>
      </c>
      <c r="C51" s="109" t="s">
        <v>111</v>
      </c>
      <c r="D51" s="214">
        <v>531.08000000000004</v>
      </c>
      <c r="E51" s="216">
        <v>589.76</v>
      </c>
      <c r="G51" s="107"/>
    </row>
    <row r="52" spans="2:7">
      <c r="B52" s="119" t="s">
        <v>8</v>
      </c>
      <c r="C52" s="109" t="s">
        <v>112</v>
      </c>
      <c r="D52" s="214">
        <v>605.9</v>
      </c>
      <c r="E52" s="216">
        <v>696.7</v>
      </c>
    </row>
    <row r="53" spans="2:7" ht="14.25" customHeight="1" thickBot="1">
      <c r="B53" s="121" t="s">
        <v>9</v>
      </c>
      <c r="C53" s="122" t="s">
        <v>41</v>
      </c>
      <c r="D53" s="220">
        <v>600.61</v>
      </c>
      <c r="E53" s="221">
        <v>596.08000000000004</v>
      </c>
    </row>
    <row r="54" spans="2:7">
      <c r="B54" s="85"/>
      <c r="C54" s="86"/>
      <c r="D54" s="222"/>
      <c r="E54" s="222"/>
    </row>
    <row r="55" spans="2:7" ht="13.5">
      <c r="B55" s="349" t="s">
        <v>62</v>
      </c>
      <c r="C55" s="354"/>
      <c r="D55" s="354"/>
      <c r="E55" s="354"/>
    </row>
    <row r="56" spans="2:7" ht="18" customHeight="1" thickBot="1">
      <c r="B56" s="348" t="s">
        <v>113</v>
      </c>
      <c r="C56" s="355"/>
      <c r="D56" s="355"/>
      <c r="E56" s="355"/>
    </row>
    <row r="57" spans="2:7" ht="21.5" thickBot="1">
      <c r="B57" s="343" t="s">
        <v>42</v>
      </c>
      <c r="C57" s="344"/>
      <c r="D57" s="223" t="s">
        <v>119</v>
      </c>
      <c r="E57" s="224" t="s">
        <v>114</v>
      </c>
    </row>
    <row r="58" spans="2:7" ht="13">
      <c r="B58" s="14" t="s">
        <v>18</v>
      </c>
      <c r="C58" s="94" t="s">
        <v>43</v>
      </c>
      <c r="D58" s="225">
        <f>D64</f>
        <v>9679221.5500000007</v>
      </c>
      <c r="E58" s="226">
        <f>D58/E21</f>
        <v>1</v>
      </c>
    </row>
    <row r="59" spans="2:7" ht="25">
      <c r="B59" s="92" t="s">
        <v>4</v>
      </c>
      <c r="C59" s="9" t="s">
        <v>44</v>
      </c>
      <c r="D59" s="227">
        <v>0</v>
      </c>
      <c r="E59" s="228">
        <v>0</v>
      </c>
    </row>
    <row r="60" spans="2:7" ht="25">
      <c r="B60" s="78" t="s">
        <v>6</v>
      </c>
      <c r="C60" s="4" t="s">
        <v>45</v>
      </c>
      <c r="D60" s="229">
        <v>0</v>
      </c>
      <c r="E60" s="230">
        <v>0</v>
      </c>
    </row>
    <row r="61" spans="2:7">
      <c r="B61" s="78" t="s">
        <v>8</v>
      </c>
      <c r="C61" s="4" t="s">
        <v>46</v>
      </c>
      <c r="D61" s="229">
        <v>0</v>
      </c>
      <c r="E61" s="230">
        <v>0</v>
      </c>
    </row>
    <row r="62" spans="2:7">
      <c r="B62" s="78" t="s">
        <v>9</v>
      </c>
      <c r="C62" s="4" t="s">
        <v>47</v>
      </c>
      <c r="D62" s="229">
        <v>0</v>
      </c>
      <c r="E62" s="230">
        <v>0</v>
      </c>
    </row>
    <row r="63" spans="2:7">
      <c r="B63" s="78" t="s">
        <v>29</v>
      </c>
      <c r="C63" s="4" t="s">
        <v>48</v>
      </c>
      <c r="D63" s="229">
        <v>0</v>
      </c>
      <c r="E63" s="230">
        <v>0</v>
      </c>
    </row>
    <row r="64" spans="2:7">
      <c r="B64" s="92" t="s">
        <v>31</v>
      </c>
      <c r="C64" s="9" t="s">
        <v>49</v>
      </c>
      <c r="D64" s="227">
        <f>E21</f>
        <v>9679221.5500000007</v>
      </c>
      <c r="E64" s="228">
        <f>E58</f>
        <v>1</v>
      </c>
    </row>
    <row r="65" spans="2:5">
      <c r="B65" s="92" t="s">
        <v>33</v>
      </c>
      <c r="C65" s="9" t="s">
        <v>115</v>
      </c>
      <c r="D65" s="227">
        <v>0</v>
      </c>
      <c r="E65" s="228">
        <v>0</v>
      </c>
    </row>
    <row r="66" spans="2:5">
      <c r="B66" s="92" t="s">
        <v>50</v>
      </c>
      <c r="C66" s="9" t="s">
        <v>51</v>
      </c>
      <c r="D66" s="227">
        <v>0</v>
      </c>
      <c r="E66" s="228">
        <v>0</v>
      </c>
    </row>
    <row r="67" spans="2:5">
      <c r="B67" s="78" t="s">
        <v>52</v>
      </c>
      <c r="C67" s="4" t="s">
        <v>53</v>
      </c>
      <c r="D67" s="229">
        <v>0</v>
      </c>
      <c r="E67" s="230">
        <v>0</v>
      </c>
    </row>
    <row r="68" spans="2:5">
      <c r="B68" s="78" t="s">
        <v>54</v>
      </c>
      <c r="C68" s="4" t="s">
        <v>55</v>
      </c>
      <c r="D68" s="229">
        <v>0</v>
      </c>
      <c r="E68" s="230">
        <v>0</v>
      </c>
    </row>
    <row r="69" spans="2:5">
      <c r="B69" s="78" t="s">
        <v>56</v>
      </c>
      <c r="C69" s="4" t="s">
        <v>57</v>
      </c>
      <c r="D69" s="292">
        <v>0</v>
      </c>
      <c r="E69" s="230">
        <v>0</v>
      </c>
    </row>
    <row r="70" spans="2:5">
      <c r="B70" s="96" t="s">
        <v>58</v>
      </c>
      <c r="C70" s="88" t="s">
        <v>59</v>
      </c>
      <c r="D70" s="232">
        <v>0</v>
      </c>
      <c r="E70" s="233">
        <v>0</v>
      </c>
    </row>
    <row r="71" spans="2:5" ht="13">
      <c r="B71" s="97" t="s">
        <v>23</v>
      </c>
      <c r="C71" s="8" t="s">
        <v>61</v>
      </c>
      <c r="D71" s="234">
        <v>0</v>
      </c>
      <c r="E71" s="235">
        <v>0</v>
      </c>
    </row>
    <row r="72" spans="2:5" ht="13">
      <c r="B72" s="98" t="s">
        <v>60</v>
      </c>
      <c r="C72" s="90" t="s">
        <v>63</v>
      </c>
      <c r="D72" s="236">
        <f>E14</f>
        <v>0</v>
      </c>
      <c r="E72" s="237">
        <v>0</v>
      </c>
    </row>
    <row r="73" spans="2:5" ht="13">
      <c r="B73" s="99" t="s">
        <v>62</v>
      </c>
      <c r="C73" s="17" t="s">
        <v>65</v>
      </c>
      <c r="D73" s="238">
        <v>0</v>
      </c>
      <c r="E73" s="239">
        <v>0</v>
      </c>
    </row>
    <row r="74" spans="2:5" ht="13">
      <c r="B74" s="97" t="s">
        <v>64</v>
      </c>
      <c r="C74" s="8" t="s">
        <v>66</v>
      </c>
      <c r="D74" s="234">
        <f>D58</f>
        <v>9679221.5500000007</v>
      </c>
      <c r="E74" s="235">
        <f>E58+E72-E73</f>
        <v>1</v>
      </c>
    </row>
    <row r="75" spans="2:5">
      <c r="B75" s="78" t="s">
        <v>4</v>
      </c>
      <c r="C75" s="4" t="s">
        <v>67</v>
      </c>
      <c r="D75" s="229">
        <v>0</v>
      </c>
      <c r="E75" s="230">
        <v>0</v>
      </c>
    </row>
    <row r="76" spans="2:5">
      <c r="B76" s="78" t="s">
        <v>6</v>
      </c>
      <c r="C76" s="4" t="s">
        <v>116</v>
      </c>
      <c r="D76" s="229">
        <f>D74</f>
        <v>9679221.5500000007</v>
      </c>
      <c r="E76" s="230">
        <f>E74</f>
        <v>1</v>
      </c>
    </row>
    <row r="77" spans="2:5" ht="13" thickBot="1">
      <c r="B77" s="79" t="s">
        <v>8</v>
      </c>
      <c r="C77" s="13" t="s">
        <v>117</v>
      </c>
      <c r="D77" s="240">
        <v>0</v>
      </c>
      <c r="E77" s="241">
        <v>0</v>
      </c>
    </row>
    <row r="78" spans="2:5">
      <c r="B78" s="1"/>
      <c r="C78" s="1"/>
      <c r="D78" s="180"/>
      <c r="E78" s="180"/>
    </row>
    <row r="79" spans="2:5">
      <c r="B79" s="1"/>
      <c r="C79" s="1"/>
      <c r="D79" s="180"/>
      <c r="E79" s="180"/>
    </row>
    <row r="80" spans="2:5">
      <c r="B80" s="1"/>
      <c r="C80" s="1"/>
      <c r="D80" s="180"/>
      <c r="E80" s="180"/>
    </row>
    <row r="81" spans="2:5">
      <c r="B81" s="1"/>
      <c r="C81" s="1"/>
      <c r="D81" s="180"/>
      <c r="E81" s="180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  <headerFooter>
    <oddHeader>&amp;C&amp;"Calibri"&amp;10&amp;K000000Confidential&amp;1#</oddHead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 codeName="Arkusz76"/>
  <dimension ref="A1:L81"/>
  <sheetViews>
    <sheetView zoomScale="80" zoomScaleNormal="80" workbookViewId="0">
      <selection activeCell="G18" sqref="G18"/>
    </sheetView>
  </sheetViews>
  <sheetFormatPr defaultRowHeight="12.5"/>
  <cols>
    <col min="1" max="1" width="9.1796875" style="18"/>
    <col min="2" max="2" width="5.26953125" style="18" bestFit="1" customWidth="1"/>
    <col min="3" max="3" width="75.453125" style="18" customWidth="1"/>
    <col min="4" max="5" width="17.81640625" style="107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1" max="11" width="13.453125" customWidth="1"/>
    <col min="12" max="12" width="12.453125" bestFit="1" customWidth="1"/>
  </cols>
  <sheetData>
    <row r="1" spans="2:12">
      <c r="B1" s="1"/>
      <c r="C1" s="1"/>
      <c r="D1" s="180"/>
      <c r="E1" s="180"/>
    </row>
    <row r="2" spans="2:12" ht="15.5">
      <c r="B2" s="345" t="s">
        <v>0</v>
      </c>
      <c r="C2" s="345"/>
      <c r="D2" s="345"/>
      <c r="E2" s="345"/>
      <c r="L2" s="59"/>
    </row>
    <row r="3" spans="2:12" ht="15.5">
      <c r="B3" s="345" t="s">
        <v>205</v>
      </c>
      <c r="C3" s="345"/>
      <c r="D3" s="345"/>
      <c r="E3" s="345"/>
    </row>
    <row r="4" spans="2:12" ht="14">
      <c r="B4" s="65"/>
      <c r="C4" s="65"/>
      <c r="D4" s="181"/>
      <c r="E4" s="181"/>
    </row>
    <row r="5" spans="2:12" ht="21" customHeight="1">
      <c r="B5" s="346" t="s">
        <v>1</v>
      </c>
      <c r="C5" s="346"/>
      <c r="D5" s="346"/>
      <c r="E5" s="346"/>
    </row>
    <row r="6" spans="2:12" ht="14">
      <c r="B6" s="347" t="s">
        <v>155</v>
      </c>
      <c r="C6" s="347"/>
      <c r="D6" s="347"/>
      <c r="E6" s="347"/>
    </row>
    <row r="7" spans="2:12" ht="14">
      <c r="B7" s="67"/>
      <c r="C7" s="67"/>
      <c r="D7" s="182"/>
      <c r="E7" s="182"/>
    </row>
    <row r="8" spans="2:12" ht="13.5">
      <c r="B8" s="349" t="s">
        <v>18</v>
      </c>
      <c r="C8" s="354"/>
      <c r="D8" s="354"/>
      <c r="E8" s="354"/>
    </row>
    <row r="9" spans="2:12" ht="16" thickBot="1">
      <c r="B9" s="348" t="s">
        <v>100</v>
      </c>
      <c r="C9" s="348"/>
      <c r="D9" s="348"/>
      <c r="E9" s="348"/>
    </row>
    <row r="10" spans="2:12" ht="13.5" thickBot="1">
      <c r="B10" s="66"/>
      <c r="C10" s="61" t="s">
        <v>2</v>
      </c>
      <c r="D10" s="282" t="s">
        <v>199</v>
      </c>
      <c r="E10" s="282" t="s">
        <v>206</v>
      </c>
    </row>
    <row r="11" spans="2:12" ht="13">
      <c r="B11" s="68" t="s">
        <v>3</v>
      </c>
      <c r="C11" s="95" t="s">
        <v>106</v>
      </c>
      <c r="D11" s="242">
        <v>128734.92</v>
      </c>
      <c r="E11" s="243">
        <v>124097.39</v>
      </c>
    </row>
    <row r="12" spans="2:12">
      <c r="B12" s="108" t="s">
        <v>4</v>
      </c>
      <c r="C12" s="109" t="s">
        <v>5</v>
      </c>
      <c r="D12" s="244">
        <v>128734.92</v>
      </c>
      <c r="E12" s="245">
        <v>124097.39</v>
      </c>
    </row>
    <row r="13" spans="2:12">
      <c r="B13" s="108" t="s">
        <v>6</v>
      </c>
      <c r="C13" s="110" t="s">
        <v>7</v>
      </c>
      <c r="D13" s="244">
        <v>0</v>
      </c>
      <c r="E13" s="306">
        <v>0</v>
      </c>
    </row>
    <row r="14" spans="2:12">
      <c r="B14" s="108" t="s">
        <v>8</v>
      </c>
      <c r="C14" s="110" t="s">
        <v>10</v>
      </c>
      <c r="D14" s="244">
        <v>0</v>
      </c>
      <c r="E14" s="306">
        <v>0</v>
      </c>
      <c r="G14" s="54"/>
    </row>
    <row r="15" spans="2:12">
      <c r="B15" s="108" t="s">
        <v>103</v>
      </c>
      <c r="C15" s="110" t="s">
        <v>11</v>
      </c>
      <c r="D15" s="244">
        <v>0</v>
      </c>
      <c r="E15" s="306">
        <v>0</v>
      </c>
    </row>
    <row r="16" spans="2:12">
      <c r="B16" s="111" t="s">
        <v>104</v>
      </c>
      <c r="C16" s="112" t="s">
        <v>12</v>
      </c>
      <c r="D16" s="246">
        <v>0</v>
      </c>
      <c r="E16" s="307">
        <v>0</v>
      </c>
    </row>
    <row r="17" spans="2:11" ht="13">
      <c r="B17" s="6" t="s">
        <v>13</v>
      </c>
      <c r="C17" s="8" t="s">
        <v>65</v>
      </c>
      <c r="D17" s="248">
        <v>0</v>
      </c>
      <c r="E17" s="308">
        <v>0</v>
      </c>
    </row>
    <row r="18" spans="2:11">
      <c r="B18" s="108" t="s">
        <v>4</v>
      </c>
      <c r="C18" s="109" t="s">
        <v>11</v>
      </c>
      <c r="D18" s="246">
        <v>0</v>
      </c>
      <c r="E18" s="307">
        <v>0</v>
      </c>
    </row>
    <row r="19" spans="2:11" ht="15" customHeight="1">
      <c r="B19" s="108" t="s">
        <v>6</v>
      </c>
      <c r="C19" s="110" t="s">
        <v>105</v>
      </c>
      <c r="D19" s="244">
        <v>0</v>
      </c>
      <c r="E19" s="306">
        <v>0</v>
      </c>
    </row>
    <row r="20" spans="2:11" ht="13" thickBot="1">
      <c r="B20" s="113" t="s">
        <v>8</v>
      </c>
      <c r="C20" s="114" t="s">
        <v>14</v>
      </c>
      <c r="D20" s="250">
        <v>0</v>
      </c>
      <c r="E20" s="309">
        <v>0</v>
      </c>
    </row>
    <row r="21" spans="2:11" ht="13.5" thickBot="1">
      <c r="B21" s="356" t="s">
        <v>107</v>
      </c>
      <c r="C21" s="357"/>
      <c r="D21" s="252">
        <v>128734.92</v>
      </c>
      <c r="E21" s="211">
        <v>124097.39</v>
      </c>
      <c r="F21" s="62"/>
      <c r="G21" s="62"/>
      <c r="H21" s="103"/>
      <c r="J21" s="137"/>
      <c r="K21" s="103"/>
    </row>
    <row r="22" spans="2:11">
      <c r="B22" s="2"/>
      <c r="C22" s="5"/>
      <c r="D22" s="197"/>
      <c r="E22" s="197"/>
      <c r="G22" s="59"/>
    </row>
    <row r="23" spans="2:11" ht="13.5">
      <c r="B23" s="349" t="s">
        <v>101</v>
      </c>
      <c r="C23" s="358"/>
      <c r="D23" s="358"/>
      <c r="E23" s="358"/>
      <c r="G23" s="59"/>
    </row>
    <row r="24" spans="2:11" ht="15.75" customHeight="1" thickBot="1">
      <c r="B24" s="348" t="s">
        <v>102</v>
      </c>
      <c r="C24" s="359"/>
      <c r="D24" s="359"/>
      <c r="E24" s="359"/>
    </row>
    <row r="25" spans="2:11" ht="13.5" thickBot="1">
      <c r="B25" s="66"/>
      <c r="C25" s="115" t="s">
        <v>2</v>
      </c>
      <c r="D25" s="282" t="s">
        <v>199</v>
      </c>
      <c r="E25" s="282" t="s">
        <v>206</v>
      </c>
    </row>
    <row r="26" spans="2:11" ht="13">
      <c r="B26" s="72" t="s">
        <v>15</v>
      </c>
      <c r="C26" s="73" t="s">
        <v>16</v>
      </c>
      <c r="D26" s="199">
        <v>92534.67</v>
      </c>
      <c r="E26" s="200">
        <v>128734.92</v>
      </c>
      <c r="G26" s="60"/>
    </row>
    <row r="27" spans="2:11" ht="13">
      <c r="B27" s="6" t="s">
        <v>17</v>
      </c>
      <c r="C27" s="7" t="s">
        <v>108</v>
      </c>
      <c r="D27" s="201">
        <v>6033.14</v>
      </c>
      <c r="E27" s="202">
        <v>-11491.019999999999</v>
      </c>
      <c r="F27" s="59"/>
      <c r="G27" s="60"/>
      <c r="H27" s="147"/>
      <c r="I27" s="59"/>
      <c r="J27" s="60"/>
    </row>
    <row r="28" spans="2:11" ht="13">
      <c r="B28" s="6" t="s">
        <v>18</v>
      </c>
      <c r="C28" s="7" t="s">
        <v>19</v>
      </c>
      <c r="D28" s="201">
        <v>11683.5</v>
      </c>
      <c r="E28" s="203">
        <v>12478.84</v>
      </c>
      <c r="F28" s="59"/>
      <c r="G28" s="59"/>
      <c r="H28" s="147"/>
      <c r="I28" s="59"/>
      <c r="J28" s="60"/>
    </row>
    <row r="29" spans="2:11" ht="13">
      <c r="B29" s="116" t="s">
        <v>4</v>
      </c>
      <c r="C29" s="109" t="s">
        <v>20</v>
      </c>
      <c r="D29" s="204">
        <v>6025.4800000000005</v>
      </c>
      <c r="E29" s="205">
        <v>6364.32</v>
      </c>
      <c r="F29" s="59"/>
      <c r="G29" s="59"/>
      <c r="H29" s="147"/>
      <c r="I29" s="59"/>
      <c r="J29" s="60"/>
    </row>
    <row r="30" spans="2:11" ht="13">
      <c r="B30" s="116" t="s">
        <v>6</v>
      </c>
      <c r="C30" s="109" t="s">
        <v>21</v>
      </c>
      <c r="D30" s="204">
        <v>0</v>
      </c>
      <c r="E30" s="205">
        <v>0</v>
      </c>
      <c r="F30" s="59"/>
      <c r="G30" s="59"/>
      <c r="H30" s="147"/>
      <c r="I30" s="59"/>
      <c r="J30" s="60"/>
    </row>
    <row r="31" spans="2:11" ht="13">
      <c r="B31" s="116" t="s">
        <v>8</v>
      </c>
      <c r="C31" s="109" t="s">
        <v>22</v>
      </c>
      <c r="D31" s="204">
        <v>5658.02</v>
      </c>
      <c r="E31" s="205">
        <v>6114.5199999999995</v>
      </c>
      <c r="F31" s="59"/>
      <c r="G31" s="59"/>
      <c r="H31" s="147"/>
      <c r="I31" s="59"/>
      <c r="J31" s="60"/>
    </row>
    <row r="32" spans="2:11" ht="13">
      <c r="B32" s="70" t="s">
        <v>23</v>
      </c>
      <c r="C32" s="8" t="s">
        <v>24</v>
      </c>
      <c r="D32" s="201">
        <v>5650.36</v>
      </c>
      <c r="E32" s="203">
        <v>23969.86</v>
      </c>
      <c r="F32" s="59"/>
      <c r="G32" s="60"/>
      <c r="H32" s="147"/>
      <c r="I32" s="59"/>
      <c r="J32" s="60"/>
    </row>
    <row r="33" spans="2:10" ht="13">
      <c r="B33" s="116" t="s">
        <v>4</v>
      </c>
      <c r="C33" s="109" t="s">
        <v>25</v>
      </c>
      <c r="D33" s="204">
        <v>3894.48</v>
      </c>
      <c r="E33" s="205">
        <v>21330.9</v>
      </c>
      <c r="F33" s="59"/>
      <c r="G33" s="59"/>
      <c r="H33" s="147"/>
      <c r="I33" s="59"/>
      <c r="J33" s="60"/>
    </row>
    <row r="34" spans="2:10" ht="13">
      <c r="B34" s="116" t="s">
        <v>6</v>
      </c>
      <c r="C34" s="109" t="s">
        <v>26</v>
      </c>
      <c r="D34" s="204">
        <v>0</v>
      </c>
      <c r="E34" s="205">
        <v>0</v>
      </c>
      <c r="F34" s="59"/>
      <c r="G34" s="59"/>
      <c r="H34" s="147"/>
      <c r="I34" s="59"/>
      <c r="J34" s="60"/>
    </row>
    <row r="35" spans="2:10" ht="13">
      <c r="B35" s="116" t="s">
        <v>8</v>
      </c>
      <c r="C35" s="109" t="s">
        <v>27</v>
      </c>
      <c r="D35" s="204">
        <v>360.49</v>
      </c>
      <c r="E35" s="205">
        <v>403.59</v>
      </c>
      <c r="F35" s="59"/>
      <c r="G35" s="59"/>
      <c r="H35" s="147"/>
      <c r="I35" s="59"/>
      <c r="J35" s="60"/>
    </row>
    <row r="36" spans="2:10" ht="13">
      <c r="B36" s="116" t="s">
        <v>9</v>
      </c>
      <c r="C36" s="109" t="s">
        <v>28</v>
      </c>
      <c r="D36" s="204">
        <v>0</v>
      </c>
      <c r="E36" s="205">
        <v>0</v>
      </c>
      <c r="F36" s="59"/>
      <c r="G36" s="59"/>
      <c r="H36" s="147"/>
      <c r="I36" s="59"/>
      <c r="J36" s="60"/>
    </row>
    <row r="37" spans="2:10" ht="25.5">
      <c r="B37" s="116" t="s">
        <v>29</v>
      </c>
      <c r="C37" s="109" t="s">
        <v>30</v>
      </c>
      <c r="D37" s="204">
        <v>1395.31</v>
      </c>
      <c r="E37" s="205">
        <v>2235.37</v>
      </c>
      <c r="F37" s="59"/>
      <c r="G37" s="59"/>
      <c r="H37" s="147"/>
      <c r="I37" s="59"/>
      <c r="J37" s="60"/>
    </row>
    <row r="38" spans="2:10" ht="13">
      <c r="B38" s="116" t="s">
        <v>31</v>
      </c>
      <c r="C38" s="109" t="s">
        <v>32</v>
      </c>
      <c r="D38" s="204">
        <v>0</v>
      </c>
      <c r="E38" s="205">
        <v>0</v>
      </c>
      <c r="F38" s="59"/>
      <c r="G38" s="59"/>
      <c r="H38" s="147"/>
      <c r="I38" s="59"/>
      <c r="J38" s="60"/>
    </row>
    <row r="39" spans="2:10" ht="13">
      <c r="B39" s="117" t="s">
        <v>33</v>
      </c>
      <c r="C39" s="118" t="s">
        <v>34</v>
      </c>
      <c r="D39" s="206">
        <v>0.08</v>
      </c>
      <c r="E39" s="207">
        <v>0</v>
      </c>
      <c r="F39" s="59"/>
      <c r="G39" s="59"/>
      <c r="H39" s="147"/>
      <c r="I39" s="59"/>
      <c r="J39" s="60"/>
    </row>
    <row r="40" spans="2:10" ht="13.5" thickBot="1">
      <c r="B40" s="74" t="s">
        <v>35</v>
      </c>
      <c r="C40" s="75" t="s">
        <v>36</v>
      </c>
      <c r="D40" s="208">
        <v>30167.11</v>
      </c>
      <c r="E40" s="209">
        <v>6853.49</v>
      </c>
      <c r="G40" s="60"/>
      <c r="H40" s="143"/>
    </row>
    <row r="41" spans="2:10" ht="13.5" thickBot="1">
      <c r="B41" s="76" t="s">
        <v>37</v>
      </c>
      <c r="C41" s="77" t="s">
        <v>38</v>
      </c>
      <c r="D41" s="210">
        <v>128734.92</v>
      </c>
      <c r="E41" s="211">
        <v>124097.39</v>
      </c>
      <c r="F41" s="62"/>
      <c r="G41" s="60"/>
    </row>
    <row r="42" spans="2:10" ht="13">
      <c r="B42" s="71"/>
      <c r="C42" s="71"/>
      <c r="D42" s="105"/>
      <c r="E42" s="105"/>
      <c r="F42" s="62"/>
      <c r="G42" s="54"/>
    </row>
    <row r="43" spans="2:10" ht="13.5">
      <c r="B43" s="349" t="s">
        <v>60</v>
      </c>
      <c r="C43" s="350"/>
      <c r="D43" s="350"/>
      <c r="E43" s="350"/>
      <c r="G43" s="59"/>
    </row>
    <row r="44" spans="2:10" ht="18" customHeight="1" thickBot="1">
      <c r="B44" s="348" t="s">
        <v>118</v>
      </c>
      <c r="C44" s="351"/>
      <c r="D44" s="351"/>
      <c r="E44" s="351"/>
      <c r="G44" s="59"/>
    </row>
    <row r="45" spans="2:10" ht="13.5" thickBot="1">
      <c r="B45" s="66"/>
      <c r="C45" s="19" t="s">
        <v>39</v>
      </c>
      <c r="D45" s="282" t="s">
        <v>199</v>
      </c>
      <c r="E45" s="282" t="s">
        <v>206</v>
      </c>
      <c r="G45" s="59"/>
    </row>
    <row r="46" spans="2:10" ht="13">
      <c r="B46" s="10" t="s">
        <v>18</v>
      </c>
      <c r="C46" s="20" t="s">
        <v>109</v>
      </c>
      <c r="D46" s="212"/>
      <c r="E46" s="213"/>
      <c r="G46" s="59"/>
    </row>
    <row r="47" spans="2:10">
      <c r="B47" s="119" t="s">
        <v>4</v>
      </c>
      <c r="C47" s="109" t="s">
        <v>40</v>
      </c>
      <c r="D47" s="214">
        <v>296.61399999999998</v>
      </c>
      <c r="E47" s="216">
        <v>313.33800000000002</v>
      </c>
      <c r="G47" s="163"/>
      <c r="H47" s="100"/>
    </row>
    <row r="48" spans="2:10">
      <c r="B48" s="120" t="s">
        <v>6</v>
      </c>
      <c r="C48" s="118" t="s">
        <v>41</v>
      </c>
      <c r="D48" s="214">
        <v>313.33800000000002</v>
      </c>
      <c r="E48" s="216">
        <v>288.25</v>
      </c>
      <c r="G48" s="125"/>
    </row>
    <row r="49" spans="2:7" ht="13">
      <c r="B49" s="91" t="s">
        <v>23</v>
      </c>
      <c r="C49" s="93" t="s">
        <v>110</v>
      </c>
      <c r="D49" s="217"/>
      <c r="E49" s="216"/>
    </row>
    <row r="50" spans="2:7">
      <c r="B50" s="119" t="s">
        <v>4</v>
      </c>
      <c r="C50" s="109" t="s">
        <v>40</v>
      </c>
      <c r="D50" s="214">
        <v>311.97000000000003</v>
      </c>
      <c r="E50" s="216">
        <v>410.85</v>
      </c>
      <c r="G50" s="107"/>
    </row>
    <row r="51" spans="2:7">
      <c r="B51" s="119" t="s">
        <v>6</v>
      </c>
      <c r="C51" s="109" t="s">
        <v>111</v>
      </c>
      <c r="D51" s="214">
        <v>311.97000000000003</v>
      </c>
      <c r="E51" s="216">
        <v>382.92</v>
      </c>
      <c r="G51" s="107"/>
    </row>
    <row r="52" spans="2:7">
      <c r="B52" s="119" t="s">
        <v>8</v>
      </c>
      <c r="C52" s="109" t="s">
        <v>112</v>
      </c>
      <c r="D52" s="214">
        <v>417.7</v>
      </c>
      <c r="E52" s="216">
        <v>496.53000000000003</v>
      </c>
    </row>
    <row r="53" spans="2:7" ht="13.5" customHeight="1" thickBot="1">
      <c r="B53" s="121" t="s">
        <v>9</v>
      </c>
      <c r="C53" s="122" t="s">
        <v>41</v>
      </c>
      <c r="D53" s="220">
        <v>410.85</v>
      </c>
      <c r="E53" s="259">
        <v>430.52</v>
      </c>
    </row>
    <row r="54" spans="2:7">
      <c r="B54" s="85"/>
      <c r="C54" s="86"/>
      <c r="D54" s="222"/>
      <c r="E54" s="222"/>
    </row>
    <row r="55" spans="2:7" ht="13.5">
      <c r="B55" s="349" t="s">
        <v>62</v>
      </c>
      <c r="C55" s="354"/>
      <c r="D55" s="354"/>
      <c r="E55" s="354"/>
    </row>
    <row r="56" spans="2:7" ht="17.25" customHeight="1" thickBot="1">
      <c r="B56" s="348" t="s">
        <v>113</v>
      </c>
      <c r="C56" s="355"/>
      <c r="D56" s="355"/>
      <c r="E56" s="355"/>
    </row>
    <row r="57" spans="2:7" ht="21.5" thickBot="1">
      <c r="B57" s="343" t="s">
        <v>42</v>
      </c>
      <c r="C57" s="344"/>
      <c r="D57" s="223" t="s">
        <v>119</v>
      </c>
      <c r="E57" s="224" t="s">
        <v>114</v>
      </c>
    </row>
    <row r="58" spans="2:7" ht="13">
      <c r="B58" s="14" t="s">
        <v>18</v>
      </c>
      <c r="C58" s="94" t="s">
        <v>43</v>
      </c>
      <c r="D58" s="225">
        <f>D64</f>
        <v>124097.39</v>
      </c>
      <c r="E58" s="226">
        <f>D58/E21</f>
        <v>1</v>
      </c>
    </row>
    <row r="59" spans="2:7" ht="25">
      <c r="B59" s="92" t="s">
        <v>4</v>
      </c>
      <c r="C59" s="9" t="s">
        <v>44</v>
      </c>
      <c r="D59" s="227">
        <v>0</v>
      </c>
      <c r="E59" s="228">
        <v>0</v>
      </c>
    </row>
    <row r="60" spans="2:7" ht="25">
      <c r="B60" s="78" t="s">
        <v>6</v>
      </c>
      <c r="C60" s="4" t="s">
        <v>45</v>
      </c>
      <c r="D60" s="229">
        <v>0</v>
      </c>
      <c r="E60" s="230">
        <v>0</v>
      </c>
    </row>
    <row r="61" spans="2:7">
      <c r="B61" s="78" t="s">
        <v>8</v>
      </c>
      <c r="C61" s="4" t="s">
        <v>46</v>
      </c>
      <c r="D61" s="229">
        <v>0</v>
      </c>
      <c r="E61" s="230">
        <v>0</v>
      </c>
    </row>
    <row r="62" spans="2:7">
      <c r="B62" s="78" t="s">
        <v>9</v>
      </c>
      <c r="C62" s="4" t="s">
        <v>47</v>
      </c>
      <c r="D62" s="229">
        <v>0</v>
      </c>
      <c r="E62" s="230">
        <v>0</v>
      </c>
    </row>
    <row r="63" spans="2:7">
      <c r="B63" s="78" t="s">
        <v>29</v>
      </c>
      <c r="C63" s="4" t="s">
        <v>48</v>
      </c>
      <c r="D63" s="229">
        <v>0</v>
      </c>
      <c r="E63" s="230">
        <v>0</v>
      </c>
    </row>
    <row r="64" spans="2:7">
      <c r="B64" s="92" t="s">
        <v>31</v>
      </c>
      <c r="C64" s="9" t="s">
        <v>49</v>
      </c>
      <c r="D64" s="227">
        <f>E21</f>
        <v>124097.39</v>
      </c>
      <c r="E64" s="228">
        <f>E58</f>
        <v>1</v>
      </c>
    </row>
    <row r="65" spans="2:5">
      <c r="B65" s="92" t="s">
        <v>33</v>
      </c>
      <c r="C65" s="9" t="s">
        <v>115</v>
      </c>
      <c r="D65" s="227">
        <v>0</v>
      </c>
      <c r="E65" s="228">
        <v>0</v>
      </c>
    </row>
    <row r="66" spans="2:5">
      <c r="B66" s="92" t="s">
        <v>50</v>
      </c>
      <c r="C66" s="9" t="s">
        <v>51</v>
      </c>
      <c r="D66" s="227">
        <v>0</v>
      </c>
      <c r="E66" s="228">
        <v>0</v>
      </c>
    </row>
    <row r="67" spans="2:5">
      <c r="B67" s="78" t="s">
        <v>52</v>
      </c>
      <c r="C67" s="4" t="s">
        <v>53</v>
      </c>
      <c r="D67" s="229">
        <v>0</v>
      </c>
      <c r="E67" s="230">
        <v>0</v>
      </c>
    </row>
    <row r="68" spans="2:5">
      <c r="B68" s="78" t="s">
        <v>54</v>
      </c>
      <c r="C68" s="4" t="s">
        <v>55</v>
      </c>
      <c r="D68" s="229">
        <v>0</v>
      </c>
      <c r="E68" s="230">
        <v>0</v>
      </c>
    </row>
    <row r="69" spans="2:5">
      <c r="B69" s="78" t="s">
        <v>56</v>
      </c>
      <c r="C69" s="4" t="s">
        <v>57</v>
      </c>
      <c r="D69" s="292">
        <v>0</v>
      </c>
      <c r="E69" s="230">
        <v>0</v>
      </c>
    </row>
    <row r="70" spans="2:5">
      <c r="B70" s="96" t="s">
        <v>58</v>
      </c>
      <c r="C70" s="88" t="s">
        <v>59</v>
      </c>
      <c r="D70" s="232">
        <v>0</v>
      </c>
      <c r="E70" s="233">
        <v>0</v>
      </c>
    </row>
    <row r="71" spans="2:5" ht="13">
      <c r="B71" s="97" t="s">
        <v>23</v>
      </c>
      <c r="C71" s="8" t="s">
        <v>61</v>
      </c>
      <c r="D71" s="234">
        <v>0</v>
      </c>
      <c r="E71" s="235">
        <v>0</v>
      </c>
    </row>
    <row r="72" spans="2:5" ht="13">
      <c r="B72" s="98" t="s">
        <v>60</v>
      </c>
      <c r="C72" s="90" t="s">
        <v>63</v>
      </c>
      <c r="D72" s="236">
        <f>E14</f>
        <v>0</v>
      </c>
      <c r="E72" s="237">
        <v>0</v>
      </c>
    </row>
    <row r="73" spans="2:5" ht="13">
      <c r="B73" s="99" t="s">
        <v>62</v>
      </c>
      <c r="C73" s="17" t="s">
        <v>65</v>
      </c>
      <c r="D73" s="238">
        <v>0</v>
      </c>
      <c r="E73" s="239">
        <v>0</v>
      </c>
    </row>
    <row r="74" spans="2:5" ht="13">
      <c r="B74" s="97" t="s">
        <v>64</v>
      </c>
      <c r="C74" s="8" t="s">
        <v>66</v>
      </c>
      <c r="D74" s="234">
        <f>D58</f>
        <v>124097.39</v>
      </c>
      <c r="E74" s="235">
        <f>E58+E72-E73</f>
        <v>1</v>
      </c>
    </row>
    <row r="75" spans="2:5">
      <c r="B75" s="78" t="s">
        <v>4</v>
      </c>
      <c r="C75" s="4" t="s">
        <v>67</v>
      </c>
      <c r="D75" s="229">
        <f>D74</f>
        <v>124097.39</v>
      </c>
      <c r="E75" s="230">
        <f>E74</f>
        <v>1</v>
      </c>
    </row>
    <row r="76" spans="2:5">
      <c r="B76" s="78" t="s">
        <v>6</v>
      </c>
      <c r="C76" s="4" t="s">
        <v>116</v>
      </c>
      <c r="D76" s="229">
        <v>0</v>
      </c>
      <c r="E76" s="230">
        <v>0</v>
      </c>
    </row>
    <row r="77" spans="2:5" ht="13" thickBot="1">
      <c r="B77" s="79" t="s">
        <v>8</v>
      </c>
      <c r="C77" s="13" t="s">
        <v>117</v>
      </c>
      <c r="D77" s="240">
        <v>0</v>
      </c>
      <c r="E77" s="241">
        <v>0</v>
      </c>
    </row>
    <row r="78" spans="2:5">
      <c r="B78" s="1"/>
      <c r="C78" s="1"/>
      <c r="D78" s="180"/>
      <c r="E78" s="180"/>
    </row>
    <row r="79" spans="2:5">
      <c r="B79" s="1"/>
      <c r="C79" s="1"/>
      <c r="D79" s="180"/>
      <c r="E79" s="180"/>
    </row>
    <row r="80" spans="2:5">
      <c r="B80" s="1"/>
      <c r="C80" s="1"/>
      <c r="D80" s="180"/>
      <c r="E80" s="180"/>
    </row>
    <row r="81" spans="2:5">
      <c r="B81" s="1"/>
      <c r="C81" s="1"/>
      <c r="D81" s="180"/>
      <c r="E81" s="180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  <headerFooter>
    <oddHeader>&amp;C&amp;"Calibri"&amp;10&amp;K000000Confidential&amp;1#</oddHead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 codeName="Arkusz77"/>
  <dimension ref="A1:L81"/>
  <sheetViews>
    <sheetView zoomScale="80" zoomScaleNormal="80" workbookViewId="0">
      <selection activeCell="H18" sqref="H18"/>
    </sheetView>
  </sheetViews>
  <sheetFormatPr defaultRowHeight="12.5"/>
  <cols>
    <col min="1" max="1" width="9.1796875" style="18"/>
    <col min="2" max="2" width="5.26953125" style="18" bestFit="1" customWidth="1"/>
    <col min="3" max="3" width="75.453125" style="18" customWidth="1"/>
    <col min="4" max="5" width="17.81640625" style="107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1" max="11" width="15.26953125" customWidth="1"/>
    <col min="12" max="12" width="12.453125" bestFit="1" customWidth="1"/>
  </cols>
  <sheetData>
    <row r="1" spans="2:12">
      <c r="B1" s="1"/>
      <c r="C1" s="1"/>
      <c r="D1" s="180"/>
      <c r="E1" s="180"/>
    </row>
    <row r="2" spans="2:12" ht="15.5">
      <c r="B2" s="345" t="s">
        <v>0</v>
      </c>
      <c r="C2" s="345"/>
      <c r="D2" s="345"/>
      <c r="E2" s="345"/>
      <c r="L2" s="59"/>
    </row>
    <row r="3" spans="2:12" ht="15.5">
      <c r="B3" s="345" t="s">
        <v>205</v>
      </c>
      <c r="C3" s="345"/>
      <c r="D3" s="345"/>
      <c r="E3" s="345"/>
    </row>
    <row r="4" spans="2:12" ht="14">
      <c r="B4" s="65"/>
      <c r="C4" s="65"/>
      <c r="D4" s="181"/>
      <c r="E4" s="181"/>
    </row>
    <row r="5" spans="2:12" ht="21" customHeight="1">
      <c r="B5" s="346" t="s">
        <v>1</v>
      </c>
      <c r="C5" s="346"/>
      <c r="D5" s="346"/>
      <c r="E5" s="346"/>
    </row>
    <row r="6" spans="2:12" ht="14">
      <c r="B6" s="347" t="s">
        <v>156</v>
      </c>
      <c r="C6" s="347"/>
      <c r="D6" s="347"/>
      <c r="E6" s="347"/>
    </row>
    <row r="7" spans="2:12" ht="14">
      <c r="B7" s="67"/>
      <c r="C7" s="67"/>
      <c r="D7" s="182"/>
      <c r="E7" s="182"/>
    </row>
    <row r="8" spans="2:12" ht="13.5">
      <c r="B8" s="349" t="s">
        <v>18</v>
      </c>
      <c r="C8" s="354"/>
      <c r="D8" s="354"/>
      <c r="E8" s="354"/>
    </row>
    <row r="9" spans="2:12" ht="16" thickBot="1">
      <c r="B9" s="348" t="s">
        <v>100</v>
      </c>
      <c r="C9" s="348"/>
      <c r="D9" s="348"/>
      <c r="E9" s="348"/>
    </row>
    <row r="10" spans="2:12" ht="13.5" thickBot="1">
      <c r="B10" s="66"/>
      <c r="C10" s="61" t="s">
        <v>2</v>
      </c>
      <c r="D10" s="282" t="s">
        <v>199</v>
      </c>
      <c r="E10" s="282" t="s">
        <v>206</v>
      </c>
    </row>
    <row r="11" spans="2:12" ht="13">
      <c r="B11" s="68" t="s">
        <v>3</v>
      </c>
      <c r="C11" s="95" t="s">
        <v>106</v>
      </c>
      <c r="D11" s="242">
        <v>444365.36</v>
      </c>
      <c r="E11" s="243">
        <v>478464.86</v>
      </c>
    </row>
    <row r="12" spans="2:12">
      <c r="B12" s="108" t="s">
        <v>4</v>
      </c>
      <c r="C12" s="109" t="s">
        <v>5</v>
      </c>
      <c r="D12" s="244">
        <v>444365.36</v>
      </c>
      <c r="E12" s="245">
        <v>478464.86</v>
      </c>
    </row>
    <row r="13" spans="2:12">
      <c r="B13" s="108" t="s">
        <v>6</v>
      </c>
      <c r="C13" s="110" t="s">
        <v>7</v>
      </c>
      <c r="D13" s="244">
        <v>0</v>
      </c>
      <c r="E13" s="306">
        <v>0</v>
      </c>
    </row>
    <row r="14" spans="2:12">
      <c r="B14" s="108" t="s">
        <v>8</v>
      </c>
      <c r="C14" s="110" t="s">
        <v>10</v>
      </c>
      <c r="D14" s="244">
        <v>0</v>
      </c>
      <c r="E14" s="306">
        <v>0</v>
      </c>
      <c r="G14" s="54"/>
    </row>
    <row r="15" spans="2:12">
      <c r="B15" s="108" t="s">
        <v>103</v>
      </c>
      <c r="C15" s="110" t="s">
        <v>11</v>
      </c>
      <c r="D15" s="244">
        <v>0</v>
      </c>
      <c r="E15" s="306">
        <v>0</v>
      </c>
    </row>
    <row r="16" spans="2:12">
      <c r="B16" s="111" t="s">
        <v>104</v>
      </c>
      <c r="C16" s="112" t="s">
        <v>12</v>
      </c>
      <c r="D16" s="246">
        <v>0</v>
      </c>
      <c r="E16" s="307">
        <v>0</v>
      </c>
    </row>
    <row r="17" spans="2:11" ht="13">
      <c r="B17" s="6" t="s">
        <v>13</v>
      </c>
      <c r="C17" s="8" t="s">
        <v>65</v>
      </c>
      <c r="D17" s="248">
        <v>0</v>
      </c>
      <c r="E17" s="308">
        <v>0</v>
      </c>
    </row>
    <row r="18" spans="2:11">
      <c r="B18" s="108" t="s">
        <v>4</v>
      </c>
      <c r="C18" s="109" t="s">
        <v>11</v>
      </c>
      <c r="D18" s="246">
        <v>0</v>
      </c>
      <c r="E18" s="307">
        <v>0</v>
      </c>
    </row>
    <row r="19" spans="2:11" ht="15" customHeight="1">
      <c r="B19" s="108" t="s">
        <v>6</v>
      </c>
      <c r="C19" s="110" t="s">
        <v>105</v>
      </c>
      <c r="D19" s="244">
        <v>0</v>
      </c>
      <c r="E19" s="306">
        <v>0</v>
      </c>
    </row>
    <row r="20" spans="2:11" ht="13" thickBot="1">
      <c r="B20" s="113" t="s">
        <v>8</v>
      </c>
      <c r="C20" s="114" t="s">
        <v>14</v>
      </c>
      <c r="D20" s="250">
        <v>0</v>
      </c>
      <c r="E20" s="309">
        <v>0</v>
      </c>
    </row>
    <row r="21" spans="2:11" ht="13.5" thickBot="1">
      <c r="B21" s="356" t="s">
        <v>107</v>
      </c>
      <c r="C21" s="357"/>
      <c r="D21" s="252">
        <v>444365.36</v>
      </c>
      <c r="E21" s="211">
        <v>478464.86</v>
      </c>
      <c r="F21" s="62"/>
      <c r="G21" s="62"/>
      <c r="H21" s="103"/>
      <c r="J21" s="137"/>
      <c r="K21" s="103"/>
    </row>
    <row r="22" spans="2:11">
      <c r="B22" s="2"/>
      <c r="C22" s="5"/>
      <c r="D22" s="197"/>
      <c r="E22" s="197"/>
      <c r="G22" s="59"/>
      <c r="K22" s="54"/>
    </row>
    <row r="23" spans="2:11" ht="13.5">
      <c r="B23" s="349" t="s">
        <v>101</v>
      </c>
      <c r="C23" s="358"/>
      <c r="D23" s="358"/>
      <c r="E23" s="358"/>
    </row>
    <row r="24" spans="2:11" ht="15.75" customHeight="1" thickBot="1">
      <c r="B24" s="348" t="s">
        <v>102</v>
      </c>
      <c r="C24" s="359"/>
      <c r="D24" s="359"/>
      <c r="E24" s="359"/>
      <c r="G24" s="59"/>
    </row>
    <row r="25" spans="2:11" ht="13.5" thickBot="1">
      <c r="B25" s="66"/>
      <c r="C25" s="115" t="s">
        <v>2</v>
      </c>
      <c r="D25" s="282" t="s">
        <v>199</v>
      </c>
      <c r="E25" s="282" t="s">
        <v>206</v>
      </c>
    </row>
    <row r="26" spans="2:11" ht="13">
      <c r="B26" s="72" t="s">
        <v>15</v>
      </c>
      <c r="C26" s="73" t="s">
        <v>16</v>
      </c>
      <c r="D26" s="199">
        <v>410869.54</v>
      </c>
      <c r="E26" s="200">
        <v>444365.36</v>
      </c>
      <c r="G26" s="60"/>
    </row>
    <row r="27" spans="2:11" ht="13">
      <c r="B27" s="6" t="s">
        <v>17</v>
      </c>
      <c r="C27" s="7" t="s">
        <v>108</v>
      </c>
      <c r="D27" s="201">
        <v>-39306.909999999996</v>
      </c>
      <c r="E27" s="202">
        <v>19151.8</v>
      </c>
      <c r="F27" s="59"/>
      <c r="G27" s="60"/>
      <c r="H27" s="147"/>
      <c r="I27" s="59"/>
      <c r="J27" s="60"/>
    </row>
    <row r="28" spans="2:11" ht="13">
      <c r="B28" s="6" t="s">
        <v>18</v>
      </c>
      <c r="C28" s="7" t="s">
        <v>19</v>
      </c>
      <c r="D28" s="201">
        <v>8752.7100000000009</v>
      </c>
      <c r="E28" s="203">
        <v>52867.43</v>
      </c>
      <c r="F28" s="59"/>
      <c r="G28" s="59"/>
      <c r="H28" s="147"/>
      <c r="I28" s="59"/>
      <c r="J28" s="60"/>
    </row>
    <row r="29" spans="2:11" ht="13">
      <c r="B29" s="116" t="s">
        <v>4</v>
      </c>
      <c r="C29" s="109" t="s">
        <v>20</v>
      </c>
      <c r="D29" s="204">
        <v>8752.7100000000009</v>
      </c>
      <c r="E29" s="205">
        <v>10641.12</v>
      </c>
      <c r="F29" s="59"/>
      <c r="G29" s="59"/>
      <c r="H29" s="147"/>
      <c r="I29" s="59"/>
      <c r="J29" s="60"/>
    </row>
    <row r="30" spans="2:11" ht="13">
      <c r="B30" s="116" t="s">
        <v>6</v>
      </c>
      <c r="C30" s="109" t="s">
        <v>21</v>
      </c>
      <c r="D30" s="204">
        <v>0</v>
      </c>
      <c r="E30" s="205">
        <v>0</v>
      </c>
      <c r="F30" s="59"/>
      <c r="G30" s="59"/>
      <c r="H30" s="147"/>
      <c r="I30" s="59"/>
      <c r="J30" s="60"/>
    </row>
    <row r="31" spans="2:11" ht="13">
      <c r="B31" s="116" t="s">
        <v>8</v>
      </c>
      <c r="C31" s="109" t="s">
        <v>22</v>
      </c>
      <c r="D31" s="204">
        <v>0</v>
      </c>
      <c r="E31" s="205">
        <v>42226.31</v>
      </c>
      <c r="F31" s="59"/>
      <c r="G31" s="59"/>
      <c r="H31" s="147"/>
      <c r="I31" s="59"/>
      <c r="J31" s="60"/>
    </row>
    <row r="32" spans="2:11" ht="13">
      <c r="B32" s="70" t="s">
        <v>23</v>
      </c>
      <c r="C32" s="8" t="s">
        <v>24</v>
      </c>
      <c r="D32" s="201">
        <v>48059.619999999995</v>
      </c>
      <c r="E32" s="203">
        <v>33715.629999999997</v>
      </c>
      <c r="F32" s="59"/>
      <c r="G32" s="60"/>
      <c r="H32" s="147"/>
      <c r="I32" s="59"/>
      <c r="J32" s="60"/>
    </row>
    <row r="33" spans="2:10" ht="13">
      <c r="B33" s="116" t="s">
        <v>4</v>
      </c>
      <c r="C33" s="109" t="s">
        <v>25</v>
      </c>
      <c r="D33" s="204">
        <v>39725.79</v>
      </c>
      <c r="E33" s="205">
        <v>19371.61</v>
      </c>
      <c r="F33" s="59"/>
      <c r="G33" s="59"/>
      <c r="H33" s="147"/>
      <c r="I33" s="59"/>
      <c r="J33" s="60"/>
    </row>
    <row r="34" spans="2:10" ht="13">
      <c r="B34" s="116" t="s">
        <v>6</v>
      </c>
      <c r="C34" s="109" t="s">
        <v>26</v>
      </c>
      <c r="D34" s="204">
        <v>0</v>
      </c>
      <c r="E34" s="205">
        <v>0</v>
      </c>
      <c r="F34" s="59"/>
      <c r="G34" s="59"/>
      <c r="H34" s="147"/>
      <c r="I34" s="59"/>
      <c r="J34" s="60"/>
    </row>
    <row r="35" spans="2:10" ht="13">
      <c r="B35" s="116" t="s">
        <v>8</v>
      </c>
      <c r="C35" s="109" t="s">
        <v>27</v>
      </c>
      <c r="D35" s="204">
        <v>1073.6400000000001</v>
      </c>
      <c r="E35" s="205">
        <v>898.35</v>
      </c>
      <c r="F35" s="59"/>
      <c r="G35" s="59"/>
      <c r="H35" s="147"/>
      <c r="I35" s="59"/>
      <c r="J35" s="60"/>
    </row>
    <row r="36" spans="2:10" ht="13">
      <c r="B36" s="116" t="s">
        <v>9</v>
      </c>
      <c r="C36" s="109" t="s">
        <v>28</v>
      </c>
      <c r="D36" s="204">
        <v>0</v>
      </c>
      <c r="E36" s="205">
        <v>0</v>
      </c>
      <c r="F36" s="59"/>
      <c r="G36" s="59"/>
      <c r="H36" s="147"/>
      <c r="I36" s="59"/>
      <c r="J36" s="60"/>
    </row>
    <row r="37" spans="2:10" ht="25.5">
      <c r="B37" s="116" t="s">
        <v>29</v>
      </c>
      <c r="C37" s="109" t="s">
        <v>30</v>
      </c>
      <c r="D37" s="204">
        <v>7259.45</v>
      </c>
      <c r="E37" s="205">
        <v>7311.66</v>
      </c>
      <c r="F37" s="59"/>
      <c r="G37" s="59"/>
      <c r="H37" s="147"/>
      <c r="I37" s="59"/>
      <c r="J37" s="60"/>
    </row>
    <row r="38" spans="2:10" ht="13">
      <c r="B38" s="116" t="s">
        <v>31</v>
      </c>
      <c r="C38" s="109" t="s">
        <v>32</v>
      </c>
      <c r="D38" s="204">
        <v>0</v>
      </c>
      <c r="E38" s="205">
        <v>0</v>
      </c>
      <c r="F38" s="59"/>
      <c r="G38" s="59"/>
      <c r="H38" s="147"/>
      <c r="I38" s="59"/>
      <c r="J38" s="60"/>
    </row>
    <row r="39" spans="2:10" ht="13">
      <c r="B39" s="117" t="s">
        <v>33</v>
      </c>
      <c r="C39" s="118" t="s">
        <v>34</v>
      </c>
      <c r="D39" s="206">
        <v>0.74</v>
      </c>
      <c r="E39" s="207">
        <v>6134.01</v>
      </c>
      <c r="F39" s="59"/>
      <c r="G39" s="59"/>
      <c r="H39" s="147"/>
      <c r="I39" s="59"/>
      <c r="J39" s="60"/>
    </row>
    <row r="40" spans="2:10" ht="13.5" thickBot="1">
      <c r="B40" s="74" t="s">
        <v>35</v>
      </c>
      <c r="C40" s="75" t="s">
        <v>36</v>
      </c>
      <c r="D40" s="208">
        <v>72802.73</v>
      </c>
      <c r="E40" s="209">
        <v>14947.7</v>
      </c>
      <c r="G40" s="60"/>
      <c r="H40" s="143"/>
    </row>
    <row r="41" spans="2:10" ht="13.5" thickBot="1">
      <c r="B41" s="76" t="s">
        <v>37</v>
      </c>
      <c r="C41" s="77" t="s">
        <v>38</v>
      </c>
      <c r="D41" s="210">
        <v>444365.36</v>
      </c>
      <c r="E41" s="211">
        <v>478464.86</v>
      </c>
      <c r="F41" s="62"/>
      <c r="G41" s="60"/>
    </row>
    <row r="42" spans="2:10" ht="13">
      <c r="B42" s="71"/>
      <c r="C42" s="71"/>
      <c r="D42" s="105"/>
      <c r="E42" s="105"/>
      <c r="F42" s="62"/>
      <c r="G42" s="54"/>
    </row>
    <row r="43" spans="2:10" ht="13.5">
      <c r="B43" s="349" t="s">
        <v>60</v>
      </c>
      <c r="C43" s="350"/>
      <c r="D43" s="350"/>
      <c r="E43" s="350"/>
      <c r="G43" s="59"/>
    </row>
    <row r="44" spans="2:10" ht="18" customHeight="1" thickBot="1">
      <c r="B44" s="348" t="s">
        <v>118</v>
      </c>
      <c r="C44" s="351"/>
      <c r="D44" s="351"/>
      <c r="E44" s="351"/>
      <c r="G44" s="59"/>
    </row>
    <row r="45" spans="2:10" ht="13.5" thickBot="1">
      <c r="B45" s="66"/>
      <c r="C45" s="19" t="s">
        <v>39</v>
      </c>
      <c r="D45" s="282" t="s">
        <v>199</v>
      </c>
      <c r="E45" s="282" t="s">
        <v>206</v>
      </c>
      <c r="G45" s="59"/>
    </row>
    <row r="46" spans="2:10" ht="13">
      <c r="B46" s="10" t="s">
        <v>18</v>
      </c>
      <c r="C46" s="20" t="s">
        <v>109</v>
      </c>
      <c r="D46" s="212"/>
      <c r="E46" s="213"/>
      <c r="G46" s="59"/>
    </row>
    <row r="47" spans="2:10">
      <c r="B47" s="119" t="s">
        <v>4</v>
      </c>
      <c r="C47" s="109" t="s">
        <v>40</v>
      </c>
      <c r="D47" s="214">
        <v>1559.2180000000001</v>
      </c>
      <c r="E47" s="216">
        <v>1427.634</v>
      </c>
      <c r="G47" s="59"/>
      <c r="H47" s="102"/>
    </row>
    <row r="48" spans="2:10">
      <c r="B48" s="120" t="s">
        <v>6</v>
      </c>
      <c r="C48" s="118" t="s">
        <v>41</v>
      </c>
      <c r="D48" s="214">
        <v>1427.634</v>
      </c>
      <c r="E48" s="216">
        <v>1491.567</v>
      </c>
      <c r="G48" s="125"/>
    </row>
    <row r="49" spans="2:7" ht="13">
      <c r="B49" s="91" t="s">
        <v>23</v>
      </c>
      <c r="C49" s="93" t="s">
        <v>110</v>
      </c>
      <c r="D49" s="217"/>
      <c r="E49" s="216"/>
    </row>
    <row r="50" spans="2:7">
      <c r="B50" s="119" t="s">
        <v>4</v>
      </c>
      <c r="C50" s="109" t="s">
        <v>40</v>
      </c>
      <c r="D50" s="214">
        <v>263.51</v>
      </c>
      <c r="E50" s="216">
        <v>311.26</v>
      </c>
      <c r="G50" s="107"/>
    </row>
    <row r="51" spans="2:7">
      <c r="B51" s="119" t="s">
        <v>6</v>
      </c>
      <c r="C51" s="109" t="s">
        <v>111</v>
      </c>
      <c r="D51" s="214">
        <v>263.51</v>
      </c>
      <c r="E51" s="216">
        <v>306.48</v>
      </c>
      <c r="G51" s="107"/>
    </row>
    <row r="52" spans="2:7">
      <c r="B52" s="119" t="s">
        <v>8</v>
      </c>
      <c r="C52" s="109" t="s">
        <v>112</v>
      </c>
      <c r="D52" s="214">
        <v>311.90000000000003</v>
      </c>
      <c r="E52" s="216">
        <v>328.02</v>
      </c>
    </row>
    <row r="53" spans="2:7" ht="14.25" customHeight="1" thickBot="1">
      <c r="B53" s="121" t="s">
        <v>9</v>
      </c>
      <c r="C53" s="122" t="s">
        <v>41</v>
      </c>
      <c r="D53" s="220">
        <v>311.26</v>
      </c>
      <c r="E53" s="259">
        <v>320.77999999999997</v>
      </c>
    </row>
    <row r="54" spans="2:7">
      <c r="B54" s="85"/>
      <c r="C54" s="86"/>
      <c r="D54" s="222"/>
      <c r="E54" s="222"/>
    </row>
    <row r="55" spans="2:7" ht="13.5">
      <c r="B55" s="349" t="s">
        <v>62</v>
      </c>
      <c r="C55" s="354"/>
      <c r="D55" s="354"/>
      <c r="E55" s="354"/>
    </row>
    <row r="56" spans="2:7" ht="16.5" customHeight="1" thickBot="1">
      <c r="B56" s="348" t="s">
        <v>113</v>
      </c>
      <c r="C56" s="355"/>
      <c r="D56" s="355"/>
      <c r="E56" s="355"/>
    </row>
    <row r="57" spans="2:7" ht="21.5" thickBot="1">
      <c r="B57" s="343" t="s">
        <v>42</v>
      </c>
      <c r="C57" s="344"/>
      <c r="D57" s="223" t="s">
        <v>119</v>
      </c>
      <c r="E57" s="224" t="s">
        <v>114</v>
      </c>
    </row>
    <row r="58" spans="2:7" ht="13">
      <c r="B58" s="14" t="s">
        <v>18</v>
      </c>
      <c r="C58" s="94" t="s">
        <v>43</v>
      </c>
      <c r="D58" s="225">
        <f>D64</f>
        <v>478464.86</v>
      </c>
      <c r="E58" s="226">
        <f>D58/E21</f>
        <v>1</v>
      </c>
    </row>
    <row r="59" spans="2:7" ht="25">
      <c r="B59" s="92" t="s">
        <v>4</v>
      </c>
      <c r="C59" s="9" t="s">
        <v>44</v>
      </c>
      <c r="D59" s="227">
        <v>0</v>
      </c>
      <c r="E59" s="228">
        <v>0</v>
      </c>
    </row>
    <row r="60" spans="2:7" ht="25">
      <c r="B60" s="78" t="s">
        <v>6</v>
      </c>
      <c r="C60" s="4" t="s">
        <v>45</v>
      </c>
      <c r="D60" s="229">
        <v>0</v>
      </c>
      <c r="E60" s="230">
        <v>0</v>
      </c>
    </row>
    <row r="61" spans="2:7" ht="12.75" customHeight="1">
      <c r="B61" s="78" t="s">
        <v>8</v>
      </c>
      <c r="C61" s="4" t="s">
        <v>46</v>
      </c>
      <c r="D61" s="229">
        <v>0</v>
      </c>
      <c r="E61" s="230">
        <v>0</v>
      </c>
    </row>
    <row r="62" spans="2:7">
      <c r="B62" s="78" t="s">
        <v>9</v>
      </c>
      <c r="C62" s="4" t="s">
        <v>47</v>
      </c>
      <c r="D62" s="229">
        <v>0</v>
      </c>
      <c r="E62" s="230">
        <v>0</v>
      </c>
    </row>
    <row r="63" spans="2:7">
      <c r="B63" s="78" t="s">
        <v>29</v>
      </c>
      <c r="C63" s="4" t="s">
        <v>48</v>
      </c>
      <c r="D63" s="229">
        <v>0</v>
      </c>
      <c r="E63" s="230">
        <v>0</v>
      </c>
    </row>
    <row r="64" spans="2:7">
      <c r="B64" s="92" t="s">
        <v>31</v>
      </c>
      <c r="C64" s="9" t="s">
        <v>49</v>
      </c>
      <c r="D64" s="227">
        <f>E21</f>
        <v>478464.86</v>
      </c>
      <c r="E64" s="228">
        <f>E58</f>
        <v>1</v>
      </c>
    </row>
    <row r="65" spans="2:5">
      <c r="B65" s="92" t="s">
        <v>33</v>
      </c>
      <c r="C65" s="9" t="s">
        <v>115</v>
      </c>
      <c r="D65" s="227">
        <v>0</v>
      </c>
      <c r="E65" s="228">
        <v>0</v>
      </c>
    </row>
    <row r="66" spans="2:5">
      <c r="B66" s="92" t="s">
        <v>50</v>
      </c>
      <c r="C66" s="9" t="s">
        <v>51</v>
      </c>
      <c r="D66" s="227">
        <v>0</v>
      </c>
      <c r="E66" s="228">
        <v>0</v>
      </c>
    </row>
    <row r="67" spans="2:5">
      <c r="B67" s="78" t="s">
        <v>52</v>
      </c>
      <c r="C67" s="4" t="s">
        <v>53</v>
      </c>
      <c r="D67" s="229">
        <v>0</v>
      </c>
      <c r="E67" s="230">
        <v>0</v>
      </c>
    </row>
    <row r="68" spans="2:5">
      <c r="B68" s="78" t="s">
        <v>54</v>
      </c>
      <c r="C68" s="4" t="s">
        <v>55</v>
      </c>
      <c r="D68" s="229">
        <v>0</v>
      </c>
      <c r="E68" s="230">
        <v>0</v>
      </c>
    </row>
    <row r="69" spans="2:5">
      <c r="B69" s="78" t="s">
        <v>56</v>
      </c>
      <c r="C69" s="4" t="s">
        <v>57</v>
      </c>
      <c r="D69" s="292">
        <v>0</v>
      </c>
      <c r="E69" s="230">
        <v>0</v>
      </c>
    </row>
    <row r="70" spans="2:5">
      <c r="B70" s="96" t="s">
        <v>58</v>
      </c>
      <c r="C70" s="88" t="s">
        <v>59</v>
      </c>
      <c r="D70" s="232">
        <v>0</v>
      </c>
      <c r="E70" s="233">
        <v>0</v>
      </c>
    </row>
    <row r="71" spans="2:5" ht="13">
      <c r="B71" s="97" t="s">
        <v>23</v>
      </c>
      <c r="C71" s="8" t="s">
        <v>61</v>
      </c>
      <c r="D71" s="234">
        <v>0</v>
      </c>
      <c r="E71" s="235">
        <v>0</v>
      </c>
    </row>
    <row r="72" spans="2:5" ht="13">
      <c r="B72" s="98" t="s">
        <v>60</v>
      </c>
      <c r="C72" s="90" t="s">
        <v>63</v>
      </c>
      <c r="D72" s="236">
        <f>E14</f>
        <v>0</v>
      </c>
      <c r="E72" s="237">
        <v>0</v>
      </c>
    </row>
    <row r="73" spans="2:5" ht="13">
      <c r="B73" s="99" t="s">
        <v>62</v>
      </c>
      <c r="C73" s="17" t="s">
        <v>65</v>
      </c>
      <c r="D73" s="238">
        <v>0</v>
      </c>
      <c r="E73" s="239">
        <v>0</v>
      </c>
    </row>
    <row r="74" spans="2:5" ht="13">
      <c r="B74" s="97" t="s">
        <v>64</v>
      </c>
      <c r="C74" s="8" t="s">
        <v>66</v>
      </c>
      <c r="D74" s="234">
        <f>D58</f>
        <v>478464.86</v>
      </c>
      <c r="E74" s="235">
        <f>E58+E72-E73</f>
        <v>1</v>
      </c>
    </row>
    <row r="75" spans="2:5">
      <c r="B75" s="78" t="s">
        <v>4</v>
      </c>
      <c r="C75" s="4" t="s">
        <v>67</v>
      </c>
      <c r="D75" s="229">
        <f>D74</f>
        <v>478464.86</v>
      </c>
      <c r="E75" s="230">
        <f>E74</f>
        <v>1</v>
      </c>
    </row>
    <row r="76" spans="2:5">
      <c r="B76" s="78" t="s">
        <v>6</v>
      </c>
      <c r="C76" s="4" t="s">
        <v>116</v>
      </c>
      <c r="D76" s="229">
        <v>0</v>
      </c>
      <c r="E76" s="230">
        <v>0</v>
      </c>
    </row>
    <row r="77" spans="2:5" ht="13" thickBot="1">
      <c r="B77" s="79" t="s">
        <v>8</v>
      </c>
      <c r="C77" s="13" t="s">
        <v>117</v>
      </c>
      <c r="D77" s="240">
        <v>0</v>
      </c>
      <c r="E77" s="241">
        <v>0</v>
      </c>
    </row>
    <row r="78" spans="2:5">
      <c r="B78" s="1"/>
      <c r="C78" s="1"/>
      <c r="D78" s="180"/>
      <c r="E78" s="180"/>
    </row>
    <row r="79" spans="2:5">
      <c r="B79" s="1"/>
      <c r="C79" s="1"/>
      <c r="D79" s="180"/>
      <c r="E79" s="180"/>
    </row>
    <row r="80" spans="2:5">
      <c r="B80" s="1"/>
      <c r="C80" s="1"/>
      <c r="D80" s="180"/>
      <c r="E80" s="180"/>
    </row>
    <row r="81" spans="2:5">
      <c r="B81" s="1"/>
      <c r="C81" s="1"/>
      <c r="D81" s="180"/>
      <c r="E81" s="180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5000000000000004" right="0.75" top="0.56000000000000005" bottom="0.47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 codeName="Arkusz78"/>
  <dimension ref="A1:L81"/>
  <sheetViews>
    <sheetView zoomScale="80" zoomScaleNormal="80" workbookViewId="0">
      <selection activeCell="H17" sqref="H17"/>
    </sheetView>
  </sheetViews>
  <sheetFormatPr defaultRowHeight="12.5"/>
  <cols>
    <col min="1" max="1" width="9.1796875" style="18"/>
    <col min="2" max="2" width="5.26953125" style="18" bestFit="1" customWidth="1"/>
    <col min="3" max="3" width="75.453125" style="18" customWidth="1"/>
    <col min="4" max="5" width="17.81640625" style="107" customWidth="1"/>
    <col min="6" max="6" width="7.453125" customWidth="1"/>
    <col min="7" max="7" width="17.26953125" customWidth="1"/>
    <col min="8" max="8" width="20.453125" customWidth="1"/>
    <col min="9" max="9" width="13.26953125" customWidth="1"/>
    <col min="10" max="10" width="13.54296875" customWidth="1"/>
    <col min="11" max="11" width="13.1796875" bestFit="1" customWidth="1"/>
    <col min="12" max="12" width="12.453125" bestFit="1" customWidth="1"/>
  </cols>
  <sheetData>
    <row r="1" spans="2:12">
      <c r="B1" s="1"/>
      <c r="C1" s="1"/>
      <c r="D1" s="180"/>
      <c r="E1" s="180"/>
    </row>
    <row r="2" spans="2:12" ht="15.5">
      <c r="B2" s="345" t="s">
        <v>0</v>
      </c>
      <c r="C2" s="345"/>
      <c r="D2" s="345"/>
      <c r="E2" s="345"/>
      <c r="L2" s="59"/>
    </row>
    <row r="3" spans="2:12" ht="15.5">
      <c r="B3" s="345" t="s">
        <v>205</v>
      </c>
      <c r="C3" s="345"/>
      <c r="D3" s="345"/>
      <c r="E3" s="345"/>
    </row>
    <row r="4" spans="2:12" ht="14">
      <c r="B4" s="65"/>
      <c r="C4" s="65"/>
      <c r="D4" s="181"/>
      <c r="E4" s="181"/>
    </row>
    <row r="5" spans="2:12" ht="21" customHeight="1">
      <c r="B5" s="346" t="s">
        <v>1</v>
      </c>
      <c r="C5" s="346"/>
      <c r="D5" s="346"/>
      <c r="E5" s="346"/>
    </row>
    <row r="6" spans="2:12" ht="14">
      <c r="B6" s="347" t="s">
        <v>180</v>
      </c>
      <c r="C6" s="347"/>
      <c r="D6" s="347"/>
      <c r="E6" s="347"/>
    </row>
    <row r="7" spans="2:12" ht="14">
      <c r="B7" s="67"/>
      <c r="C7" s="67"/>
      <c r="D7" s="182"/>
      <c r="E7" s="182"/>
    </row>
    <row r="8" spans="2:12" ht="13.5">
      <c r="B8" s="349" t="s">
        <v>18</v>
      </c>
      <c r="C8" s="354"/>
      <c r="D8" s="354"/>
      <c r="E8" s="354"/>
    </row>
    <row r="9" spans="2:12" ht="16" thickBot="1">
      <c r="B9" s="348" t="s">
        <v>100</v>
      </c>
      <c r="C9" s="348"/>
      <c r="D9" s="348"/>
      <c r="E9" s="348"/>
    </row>
    <row r="10" spans="2:12" ht="13.5" thickBot="1">
      <c r="B10" s="66"/>
      <c r="C10" s="61" t="s">
        <v>2</v>
      </c>
      <c r="D10" s="282" t="s">
        <v>199</v>
      </c>
      <c r="E10" s="282" t="s">
        <v>206</v>
      </c>
      <c r="G10" s="59"/>
    </row>
    <row r="11" spans="2:12" ht="13">
      <c r="B11" s="68" t="s">
        <v>3</v>
      </c>
      <c r="C11" s="95" t="s">
        <v>106</v>
      </c>
      <c r="D11" s="242">
        <v>175836.68</v>
      </c>
      <c r="E11" s="243">
        <v>183012.32</v>
      </c>
    </row>
    <row r="12" spans="2:12">
      <c r="B12" s="108" t="s">
        <v>4</v>
      </c>
      <c r="C12" s="109" t="s">
        <v>5</v>
      </c>
      <c r="D12" s="244">
        <v>175836.68</v>
      </c>
      <c r="E12" s="245">
        <v>183012.32</v>
      </c>
    </row>
    <row r="13" spans="2:12">
      <c r="B13" s="108" t="s">
        <v>6</v>
      </c>
      <c r="C13" s="110" t="s">
        <v>7</v>
      </c>
      <c r="D13" s="244">
        <v>0</v>
      </c>
      <c r="E13" s="306">
        <v>0</v>
      </c>
    </row>
    <row r="14" spans="2:12">
      <c r="B14" s="108" t="s">
        <v>8</v>
      </c>
      <c r="C14" s="110" t="s">
        <v>10</v>
      </c>
      <c r="D14" s="244">
        <v>0</v>
      </c>
      <c r="E14" s="306">
        <v>0</v>
      </c>
      <c r="G14" s="54"/>
    </row>
    <row r="15" spans="2:12">
      <c r="B15" s="108" t="s">
        <v>103</v>
      </c>
      <c r="C15" s="110" t="s">
        <v>11</v>
      </c>
      <c r="D15" s="244">
        <v>0</v>
      </c>
      <c r="E15" s="306">
        <v>0</v>
      </c>
    </row>
    <row r="16" spans="2:12">
      <c r="B16" s="111" t="s">
        <v>104</v>
      </c>
      <c r="C16" s="112" t="s">
        <v>12</v>
      </c>
      <c r="D16" s="246">
        <v>0</v>
      </c>
      <c r="E16" s="307">
        <v>0</v>
      </c>
    </row>
    <row r="17" spans="2:11" ht="13">
      <c r="B17" s="6" t="s">
        <v>13</v>
      </c>
      <c r="C17" s="8" t="s">
        <v>65</v>
      </c>
      <c r="D17" s="248">
        <v>0</v>
      </c>
      <c r="E17" s="308">
        <v>0</v>
      </c>
    </row>
    <row r="18" spans="2:11">
      <c r="B18" s="108" t="s">
        <v>4</v>
      </c>
      <c r="C18" s="109" t="s">
        <v>11</v>
      </c>
      <c r="D18" s="246">
        <v>0</v>
      </c>
      <c r="E18" s="307">
        <v>0</v>
      </c>
    </row>
    <row r="19" spans="2:11" ht="15" customHeight="1">
      <c r="B19" s="108" t="s">
        <v>6</v>
      </c>
      <c r="C19" s="110" t="s">
        <v>105</v>
      </c>
      <c r="D19" s="244">
        <v>0</v>
      </c>
      <c r="E19" s="306">
        <v>0</v>
      </c>
    </row>
    <row r="20" spans="2:11" ht="13" thickBot="1">
      <c r="B20" s="113" t="s">
        <v>8</v>
      </c>
      <c r="C20" s="114" t="s">
        <v>14</v>
      </c>
      <c r="D20" s="250">
        <v>0</v>
      </c>
      <c r="E20" s="309">
        <v>0</v>
      </c>
    </row>
    <row r="21" spans="2:11" ht="13.5" thickBot="1">
      <c r="B21" s="356" t="s">
        <v>107</v>
      </c>
      <c r="C21" s="357"/>
      <c r="D21" s="252">
        <v>175836.68</v>
      </c>
      <c r="E21" s="211">
        <v>183012.32</v>
      </c>
      <c r="F21" s="62"/>
      <c r="G21" s="62"/>
      <c r="H21" s="103"/>
      <c r="J21" s="137"/>
      <c r="K21" s="103"/>
    </row>
    <row r="22" spans="2:11">
      <c r="B22" s="2"/>
      <c r="C22" s="5"/>
      <c r="D22" s="197"/>
      <c r="E22" s="197"/>
      <c r="G22" s="59"/>
    </row>
    <row r="23" spans="2:11" ht="13.5">
      <c r="B23" s="349" t="s">
        <v>101</v>
      </c>
      <c r="C23" s="358"/>
      <c r="D23" s="358"/>
      <c r="E23" s="358"/>
      <c r="G23" s="59"/>
    </row>
    <row r="24" spans="2:11" ht="15.75" customHeight="1" thickBot="1">
      <c r="B24" s="348" t="s">
        <v>102</v>
      </c>
      <c r="C24" s="359"/>
      <c r="D24" s="359"/>
      <c r="E24" s="359"/>
    </row>
    <row r="25" spans="2:11" ht="13.5" thickBot="1">
      <c r="B25" s="66"/>
      <c r="C25" s="115" t="s">
        <v>2</v>
      </c>
      <c r="D25" s="282" t="s">
        <v>199</v>
      </c>
      <c r="E25" s="282" t="s">
        <v>206</v>
      </c>
    </row>
    <row r="26" spans="2:11" ht="13">
      <c r="B26" s="72" t="s">
        <v>15</v>
      </c>
      <c r="C26" s="73" t="s">
        <v>16</v>
      </c>
      <c r="D26" s="199">
        <v>172325.31</v>
      </c>
      <c r="E26" s="200">
        <v>175836.68</v>
      </c>
      <c r="G26" s="60"/>
    </row>
    <row r="27" spans="2:11" ht="13">
      <c r="B27" s="6" t="s">
        <v>17</v>
      </c>
      <c r="C27" s="7" t="s">
        <v>108</v>
      </c>
      <c r="D27" s="201">
        <v>-15091.44</v>
      </c>
      <c r="E27" s="202">
        <v>-3962.7200000000003</v>
      </c>
      <c r="F27" s="59"/>
      <c r="G27" s="60"/>
      <c r="H27" s="147"/>
      <c r="I27" s="59"/>
      <c r="J27" s="60"/>
    </row>
    <row r="28" spans="2:11" ht="13">
      <c r="B28" s="6" t="s">
        <v>18</v>
      </c>
      <c r="C28" s="7" t="s">
        <v>19</v>
      </c>
      <c r="D28" s="201">
        <v>15027.94</v>
      </c>
      <c r="E28" s="203">
        <v>14093.34</v>
      </c>
      <c r="F28" s="59"/>
      <c r="G28" s="59"/>
      <c r="H28" s="147"/>
      <c r="I28" s="59"/>
      <c r="J28" s="60"/>
    </row>
    <row r="29" spans="2:11" ht="13">
      <c r="B29" s="116" t="s">
        <v>4</v>
      </c>
      <c r="C29" s="109" t="s">
        <v>20</v>
      </c>
      <c r="D29" s="204">
        <v>15027.94</v>
      </c>
      <c r="E29" s="205">
        <v>14092.1</v>
      </c>
      <c r="F29" s="59"/>
      <c r="G29" s="59"/>
      <c r="H29" s="147"/>
      <c r="I29" s="59"/>
      <c r="J29" s="60"/>
    </row>
    <row r="30" spans="2:11" ht="13">
      <c r="B30" s="116" t="s">
        <v>6</v>
      </c>
      <c r="C30" s="109" t="s">
        <v>21</v>
      </c>
      <c r="D30" s="204">
        <v>0</v>
      </c>
      <c r="E30" s="205">
        <v>0</v>
      </c>
      <c r="F30" s="59"/>
      <c r="G30" s="59"/>
      <c r="H30" s="147"/>
      <c r="I30" s="59"/>
      <c r="J30" s="60"/>
    </row>
    <row r="31" spans="2:11" ht="13">
      <c r="B31" s="116" t="s">
        <v>8</v>
      </c>
      <c r="C31" s="109" t="s">
        <v>22</v>
      </c>
      <c r="D31" s="204">
        <v>0</v>
      </c>
      <c r="E31" s="205">
        <v>1.24</v>
      </c>
      <c r="F31" s="59"/>
      <c r="G31" s="59"/>
      <c r="H31" s="147"/>
      <c r="I31" s="59"/>
      <c r="J31" s="60"/>
    </row>
    <row r="32" spans="2:11" ht="13">
      <c r="B32" s="70" t="s">
        <v>23</v>
      </c>
      <c r="C32" s="8" t="s">
        <v>24</v>
      </c>
      <c r="D32" s="201">
        <v>30119.38</v>
      </c>
      <c r="E32" s="203">
        <v>18056.060000000001</v>
      </c>
      <c r="F32" s="59"/>
      <c r="G32" s="60"/>
      <c r="H32" s="147"/>
      <c r="I32" s="59"/>
      <c r="J32" s="60"/>
    </row>
    <row r="33" spans="2:10" ht="13">
      <c r="B33" s="116" t="s">
        <v>4</v>
      </c>
      <c r="C33" s="109" t="s">
        <v>25</v>
      </c>
      <c r="D33" s="204">
        <v>26873.58</v>
      </c>
      <c r="E33" s="205">
        <v>15078.48</v>
      </c>
      <c r="F33" s="59"/>
      <c r="G33" s="59"/>
      <c r="H33" s="147"/>
      <c r="I33" s="59"/>
      <c r="J33" s="60"/>
    </row>
    <row r="34" spans="2:10" ht="13">
      <c r="B34" s="116" t="s">
        <v>6</v>
      </c>
      <c r="C34" s="109" t="s">
        <v>26</v>
      </c>
      <c r="D34" s="204">
        <v>0</v>
      </c>
      <c r="E34" s="205">
        <v>0</v>
      </c>
      <c r="F34" s="59"/>
      <c r="G34" s="59"/>
      <c r="H34" s="147"/>
      <c r="I34" s="59"/>
      <c r="J34" s="60"/>
    </row>
    <row r="35" spans="2:10" ht="13">
      <c r="B35" s="116" t="s">
        <v>8</v>
      </c>
      <c r="C35" s="109" t="s">
        <v>27</v>
      </c>
      <c r="D35" s="204">
        <v>1429.96</v>
      </c>
      <c r="E35" s="205">
        <v>1197.56</v>
      </c>
      <c r="F35" s="59"/>
      <c r="G35" s="59"/>
      <c r="H35" s="147"/>
      <c r="I35" s="59"/>
      <c r="J35" s="60"/>
    </row>
    <row r="36" spans="2:10" ht="13">
      <c r="B36" s="116" t="s">
        <v>9</v>
      </c>
      <c r="C36" s="109" t="s">
        <v>28</v>
      </c>
      <c r="D36" s="204">
        <v>0</v>
      </c>
      <c r="E36" s="205">
        <v>0</v>
      </c>
      <c r="F36" s="59"/>
      <c r="G36" s="59"/>
      <c r="H36" s="147"/>
      <c r="I36" s="59"/>
      <c r="J36" s="60"/>
    </row>
    <row r="37" spans="2:10" ht="25.5">
      <c r="B37" s="116" t="s">
        <v>29</v>
      </c>
      <c r="C37" s="109" t="s">
        <v>30</v>
      </c>
      <c r="D37" s="204">
        <v>1812.48</v>
      </c>
      <c r="E37" s="205">
        <v>1780.02</v>
      </c>
      <c r="F37" s="59"/>
      <c r="G37" s="59"/>
      <c r="H37" s="147"/>
      <c r="I37" s="59"/>
      <c r="J37" s="60"/>
    </row>
    <row r="38" spans="2:10" ht="13">
      <c r="B38" s="116" t="s">
        <v>31</v>
      </c>
      <c r="C38" s="109" t="s">
        <v>32</v>
      </c>
      <c r="D38" s="204">
        <v>0</v>
      </c>
      <c r="E38" s="205">
        <v>0</v>
      </c>
      <c r="F38" s="59"/>
      <c r="G38" s="59"/>
      <c r="H38" s="147"/>
      <c r="I38" s="59"/>
      <c r="J38" s="60"/>
    </row>
    <row r="39" spans="2:10" ht="13">
      <c r="B39" s="117" t="s">
        <v>33</v>
      </c>
      <c r="C39" s="118" t="s">
        <v>34</v>
      </c>
      <c r="D39" s="206">
        <v>3.36</v>
      </c>
      <c r="E39" s="207">
        <v>0</v>
      </c>
      <c r="F39" s="59"/>
      <c r="G39" s="59"/>
      <c r="H39" s="147"/>
      <c r="I39" s="59"/>
      <c r="J39" s="60"/>
    </row>
    <row r="40" spans="2:10" ht="13.5" thickBot="1">
      <c r="B40" s="74" t="s">
        <v>35</v>
      </c>
      <c r="C40" s="75" t="s">
        <v>36</v>
      </c>
      <c r="D40" s="208">
        <v>18602.810000000001</v>
      </c>
      <c r="E40" s="209">
        <v>11138.36</v>
      </c>
      <c r="G40" s="60"/>
      <c r="H40" s="143"/>
    </row>
    <row r="41" spans="2:10" ht="13.5" thickBot="1">
      <c r="B41" s="76" t="s">
        <v>37</v>
      </c>
      <c r="C41" s="77" t="s">
        <v>38</v>
      </c>
      <c r="D41" s="210">
        <v>175836.68</v>
      </c>
      <c r="E41" s="211">
        <v>183012.32</v>
      </c>
      <c r="F41" s="62"/>
      <c r="G41" s="60"/>
      <c r="H41" s="143"/>
    </row>
    <row r="42" spans="2:10" ht="13">
      <c r="B42" s="71"/>
      <c r="C42" s="71"/>
      <c r="D42" s="105"/>
      <c r="E42" s="105"/>
      <c r="F42" s="62"/>
      <c r="G42" s="54"/>
      <c r="H42" s="143"/>
    </row>
    <row r="43" spans="2:10" ht="13.5">
      <c r="B43" s="349" t="s">
        <v>60</v>
      </c>
      <c r="C43" s="354"/>
      <c r="D43" s="354"/>
      <c r="E43" s="354"/>
      <c r="G43" s="59"/>
      <c r="H43" s="143"/>
    </row>
    <row r="44" spans="2:10" ht="18" customHeight="1" thickBot="1">
      <c r="B44" s="348" t="s">
        <v>118</v>
      </c>
      <c r="C44" s="355"/>
      <c r="D44" s="355"/>
      <c r="E44" s="355"/>
      <c r="G44" s="59"/>
    </row>
    <row r="45" spans="2:10" ht="13.5" thickBot="1">
      <c r="B45" s="66"/>
      <c r="C45" s="19" t="s">
        <v>39</v>
      </c>
      <c r="D45" s="282" t="s">
        <v>199</v>
      </c>
      <c r="E45" s="282" t="s">
        <v>206</v>
      </c>
      <c r="G45" s="59"/>
    </row>
    <row r="46" spans="2:10" ht="13">
      <c r="B46" s="10" t="s">
        <v>18</v>
      </c>
      <c r="C46" s="20" t="s">
        <v>109</v>
      </c>
      <c r="D46" s="212"/>
      <c r="E46" s="213"/>
      <c r="G46" s="59"/>
    </row>
    <row r="47" spans="2:10">
      <c r="B47" s="78" t="s">
        <v>4</v>
      </c>
      <c r="C47" s="4" t="s">
        <v>40</v>
      </c>
      <c r="D47" s="214">
        <v>606.52300000000002</v>
      </c>
      <c r="E47" s="216">
        <v>555.93499999999995</v>
      </c>
      <c r="G47" s="59"/>
      <c r="H47" s="102"/>
    </row>
    <row r="48" spans="2:10">
      <c r="B48" s="92" t="s">
        <v>6</v>
      </c>
      <c r="C48" s="9" t="s">
        <v>41</v>
      </c>
      <c r="D48" s="214">
        <v>555.93499999999995</v>
      </c>
      <c r="E48" s="216">
        <v>544.226</v>
      </c>
      <c r="G48" s="102"/>
    </row>
    <row r="49" spans="2:7" ht="13">
      <c r="B49" s="91" t="s">
        <v>23</v>
      </c>
      <c r="C49" s="93" t="s">
        <v>110</v>
      </c>
      <c r="D49" s="217"/>
      <c r="E49" s="216"/>
    </row>
    <row r="50" spans="2:7">
      <c r="B50" s="78" t="s">
        <v>4</v>
      </c>
      <c r="C50" s="4" t="s">
        <v>40</v>
      </c>
      <c r="D50" s="214">
        <v>284.12</v>
      </c>
      <c r="E50" s="216">
        <v>316.29000000000002</v>
      </c>
      <c r="G50" s="107"/>
    </row>
    <row r="51" spans="2:7">
      <c r="B51" s="78" t="s">
        <v>6</v>
      </c>
      <c r="C51" s="4" t="s">
        <v>111</v>
      </c>
      <c r="D51" s="214">
        <v>284.12</v>
      </c>
      <c r="E51" s="216">
        <v>315.77</v>
      </c>
      <c r="G51" s="107"/>
    </row>
    <row r="52" spans="2:7">
      <c r="B52" s="78" t="s">
        <v>8</v>
      </c>
      <c r="C52" s="4" t="s">
        <v>112</v>
      </c>
      <c r="D52" s="214">
        <v>316.29000000000002</v>
      </c>
      <c r="E52" s="216">
        <v>336.28000000000003</v>
      </c>
    </row>
    <row r="53" spans="2:7" ht="13.5" customHeight="1" thickBot="1">
      <c r="B53" s="79" t="s">
        <v>9</v>
      </c>
      <c r="C53" s="13" t="s">
        <v>41</v>
      </c>
      <c r="D53" s="220">
        <v>316.29000000000002</v>
      </c>
      <c r="E53" s="259">
        <v>336.28</v>
      </c>
    </row>
    <row r="54" spans="2:7">
      <c r="B54" s="85"/>
      <c r="C54" s="86"/>
      <c r="D54" s="222"/>
      <c r="E54" s="222"/>
    </row>
    <row r="55" spans="2:7" ht="13.5">
      <c r="B55" s="349" t="s">
        <v>62</v>
      </c>
      <c r="C55" s="354"/>
      <c r="D55" s="354"/>
      <c r="E55" s="354"/>
    </row>
    <row r="56" spans="2:7" ht="16.5" customHeight="1" thickBot="1">
      <c r="B56" s="348" t="s">
        <v>113</v>
      </c>
      <c r="C56" s="355"/>
      <c r="D56" s="355"/>
      <c r="E56" s="355"/>
    </row>
    <row r="57" spans="2:7" ht="21.5" thickBot="1">
      <c r="B57" s="343" t="s">
        <v>42</v>
      </c>
      <c r="C57" s="344"/>
      <c r="D57" s="223" t="s">
        <v>119</v>
      </c>
      <c r="E57" s="224" t="s">
        <v>114</v>
      </c>
    </row>
    <row r="58" spans="2:7" ht="13">
      <c r="B58" s="14" t="s">
        <v>18</v>
      </c>
      <c r="C58" s="94" t="s">
        <v>43</v>
      </c>
      <c r="D58" s="225">
        <f>D64</f>
        <v>183012.32</v>
      </c>
      <c r="E58" s="226">
        <f>D58/E21</f>
        <v>1</v>
      </c>
    </row>
    <row r="59" spans="2:7" ht="25">
      <c r="B59" s="92" t="s">
        <v>4</v>
      </c>
      <c r="C59" s="9" t="s">
        <v>44</v>
      </c>
      <c r="D59" s="227">
        <v>0</v>
      </c>
      <c r="E59" s="228">
        <v>0</v>
      </c>
    </row>
    <row r="60" spans="2:7" ht="25">
      <c r="B60" s="78" t="s">
        <v>6</v>
      </c>
      <c r="C60" s="4" t="s">
        <v>45</v>
      </c>
      <c r="D60" s="229">
        <v>0</v>
      </c>
      <c r="E60" s="230">
        <v>0</v>
      </c>
    </row>
    <row r="61" spans="2:7">
      <c r="B61" s="78" t="s">
        <v>8</v>
      </c>
      <c r="C61" s="4" t="s">
        <v>46</v>
      </c>
      <c r="D61" s="229">
        <v>0</v>
      </c>
      <c r="E61" s="230">
        <v>0</v>
      </c>
    </row>
    <row r="62" spans="2:7">
      <c r="B62" s="78" t="s">
        <v>9</v>
      </c>
      <c r="C62" s="4" t="s">
        <v>47</v>
      </c>
      <c r="D62" s="229">
        <v>0</v>
      </c>
      <c r="E62" s="230">
        <v>0</v>
      </c>
    </row>
    <row r="63" spans="2:7">
      <c r="B63" s="78" t="s">
        <v>29</v>
      </c>
      <c r="C63" s="4" t="s">
        <v>48</v>
      </c>
      <c r="D63" s="229">
        <v>0</v>
      </c>
      <c r="E63" s="230">
        <v>0</v>
      </c>
    </row>
    <row r="64" spans="2:7">
      <c r="B64" s="92" t="s">
        <v>31</v>
      </c>
      <c r="C64" s="9" t="s">
        <v>49</v>
      </c>
      <c r="D64" s="227">
        <f>E12</f>
        <v>183012.32</v>
      </c>
      <c r="E64" s="228">
        <f>E58</f>
        <v>1</v>
      </c>
    </row>
    <row r="65" spans="2:5">
      <c r="B65" s="92" t="s">
        <v>33</v>
      </c>
      <c r="C65" s="9" t="s">
        <v>115</v>
      </c>
      <c r="D65" s="227">
        <v>0</v>
      </c>
      <c r="E65" s="228">
        <v>0</v>
      </c>
    </row>
    <row r="66" spans="2:5">
      <c r="B66" s="92" t="s">
        <v>50</v>
      </c>
      <c r="C66" s="9" t="s">
        <v>51</v>
      </c>
      <c r="D66" s="227">
        <v>0</v>
      </c>
      <c r="E66" s="228">
        <v>0</v>
      </c>
    </row>
    <row r="67" spans="2:5">
      <c r="B67" s="78" t="s">
        <v>52</v>
      </c>
      <c r="C67" s="4" t="s">
        <v>53</v>
      </c>
      <c r="D67" s="229">
        <v>0</v>
      </c>
      <c r="E67" s="230">
        <v>0</v>
      </c>
    </row>
    <row r="68" spans="2:5">
      <c r="B68" s="78" t="s">
        <v>54</v>
      </c>
      <c r="C68" s="4" t="s">
        <v>55</v>
      </c>
      <c r="D68" s="229">
        <v>0</v>
      </c>
      <c r="E68" s="230">
        <v>0</v>
      </c>
    </row>
    <row r="69" spans="2:5">
      <c r="B69" s="78" t="s">
        <v>56</v>
      </c>
      <c r="C69" s="4" t="s">
        <v>57</v>
      </c>
      <c r="D69" s="292">
        <v>0</v>
      </c>
      <c r="E69" s="230">
        <v>0</v>
      </c>
    </row>
    <row r="70" spans="2:5">
      <c r="B70" s="96" t="s">
        <v>58</v>
      </c>
      <c r="C70" s="88" t="s">
        <v>59</v>
      </c>
      <c r="D70" s="232">
        <v>0</v>
      </c>
      <c r="E70" s="233">
        <v>0</v>
      </c>
    </row>
    <row r="71" spans="2:5" ht="13">
      <c r="B71" s="97" t="s">
        <v>23</v>
      </c>
      <c r="C71" s="8" t="s">
        <v>61</v>
      </c>
      <c r="D71" s="234">
        <v>0</v>
      </c>
      <c r="E71" s="235">
        <v>0</v>
      </c>
    </row>
    <row r="72" spans="2:5" ht="13">
      <c r="B72" s="98" t="s">
        <v>60</v>
      </c>
      <c r="C72" s="90" t="s">
        <v>63</v>
      </c>
      <c r="D72" s="236">
        <f>E14</f>
        <v>0</v>
      </c>
      <c r="E72" s="237">
        <v>0</v>
      </c>
    </row>
    <row r="73" spans="2:5" ht="13">
      <c r="B73" s="99" t="s">
        <v>62</v>
      </c>
      <c r="C73" s="17" t="s">
        <v>65</v>
      </c>
      <c r="D73" s="238">
        <f>E17</f>
        <v>0</v>
      </c>
      <c r="E73" s="239">
        <f>D73/E21</f>
        <v>0</v>
      </c>
    </row>
    <row r="74" spans="2:5" ht="13">
      <c r="B74" s="97" t="s">
        <v>64</v>
      </c>
      <c r="C74" s="8" t="s">
        <v>66</v>
      </c>
      <c r="D74" s="234">
        <f>D58-D73</f>
        <v>183012.32</v>
      </c>
      <c r="E74" s="235">
        <f>E58+E72-E73</f>
        <v>1</v>
      </c>
    </row>
    <row r="75" spans="2:5">
      <c r="B75" s="78" t="s">
        <v>4</v>
      </c>
      <c r="C75" s="4" t="s">
        <v>67</v>
      </c>
      <c r="D75" s="229">
        <f>D74</f>
        <v>183012.32</v>
      </c>
      <c r="E75" s="230">
        <f>E74</f>
        <v>1</v>
      </c>
    </row>
    <row r="76" spans="2:5">
      <c r="B76" s="78" t="s">
        <v>6</v>
      </c>
      <c r="C76" s="4" t="s">
        <v>116</v>
      </c>
      <c r="D76" s="229">
        <v>0</v>
      </c>
      <c r="E76" s="230">
        <v>0</v>
      </c>
    </row>
    <row r="77" spans="2:5" ht="13" thickBot="1">
      <c r="B77" s="79" t="s">
        <v>8</v>
      </c>
      <c r="C77" s="13" t="s">
        <v>117</v>
      </c>
      <c r="D77" s="240">
        <v>0</v>
      </c>
      <c r="E77" s="241">
        <v>0</v>
      </c>
    </row>
    <row r="78" spans="2:5">
      <c r="B78" s="1"/>
      <c r="C78" s="1"/>
      <c r="D78" s="180"/>
      <c r="E78" s="180"/>
    </row>
    <row r="79" spans="2:5">
      <c r="B79" s="1"/>
      <c r="C79" s="1"/>
      <c r="D79" s="180"/>
      <c r="E79" s="180"/>
    </row>
    <row r="80" spans="2:5">
      <c r="B80" s="1"/>
      <c r="C80" s="1"/>
      <c r="D80" s="180"/>
      <c r="E80" s="180"/>
    </row>
    <row r="81" spans="2:5">
      <c r="B81" s="1"/>
      <c r="C81" s="1"/>
      <c r="D81" s="180"/>
      <c r="E81" s="180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  <headerFooter>
    <oddHeader>&amp;C&amp;"Calibri"&amp;10&amp;K000000Confidential&amp;1#</oddHead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 codeName="Arkusz79"/>
  <dimension ref="A1:L81"/>
  <sheetViews>
    <sheetView zoomScale="80" zoomScaleNormal="80" workbookViewId="0">
      <selection activeCell="G50" sqref="G50"/>
    </sheetView>
  </sheetViews>
  <sheetFormatPr defaultRowHeight="12.5"/>
  <cols>
    <col min="1" max="1" width="9.1796875" style="18"/>
    <col min="2" max="2" width="5.26953125" style="18" bestFit="1" customWidth="1"/>
    <col min="3" max="3" width="75.453125" style="18" customWidth="1"/>
    <col min="4" max="5" width="17.81640625" style="107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1" max="11" width="14.453125" bestFit="1" customWidth="1"/>
    <col min="12" max="12" width="12.453125" bestFit="1" customWidth="1"/>
  </cols>
  <sheetData>
    <row r="1" spans="2:12">
      <c r="B1" s="1"/>
      <c r="C1" s="1"/>
      <c r="D1" s="180"/>
      <c r="E1" s="180"/>
    </row>
    <row r="2" spans="2:12" ht="15.5">
      <c r="B2" s="345" t="s">
        <v>0</v>
      </c>
      <c r="C2" s="345"/>
      <c r="D2" s="345"/>
      <c r="E2" s="345"/>
      <c r="L2" s="59"/>
    </row>
    <row r="3" spans="2:12" ht="15.5">
      <c r="B3" s="345" t="s">
        <v>205</v>
      </c>
      <c r="C3" s="345"/>
      <c r="D3" s="345"/>
      <c r="E3" s="345"/>
    </row>
    <row r="4" spans="2:12" ht="14">
      <c r="B4" s="65"/>
      <c r="C4" s="65"/>
      <c r="D4" s="181"/>
      <c r="E4" s="181"/>
    </row>
    <row r="5" spans="2:12" ht="21" customHeight="1">
      <c r="B5" s="346" t="s">
        <v>1</v>
      </c>
      <c r="C5" s="346"/>
      <c r="D5" s="346"/>
      <c r="E5" s="346"/>
    </row>
    <row r="6" spans="2:12" ht="14">
      <c r="B6" s="347" t="s">
        <v>185</v>
      </c>
      <c r="C6" s="347"/>
      <c r="D6" s="347"/>
      <c r="E6" s="347"/>
    </row>
    <row r="7" spans="2:12" ht="14">
      <c r="B7" s="67"/>
      <c r="C7" s="67"/>
      <c r="D7" s="182"/>
      <c r="E7" s="182"/>
    </row>
    <row r="8" spans="2:12" ht="13.5">
      <c r="B8" s="349" t="s">
        <v>18</v>
      </c>
      <c r="C8" s="354"/>
      <c r="D8" s="354"/>
      <c r="E8" s="354"/>
    </row>
    <row r="9" spans="2:12" ht="16" thickBot="1">
      <c r="B9" s="348" t="s">
        <v>100</v>
      </c>
      <c r="C9" s="348"/>
      <c r="D9" s="348"/>
      <c r="E9" s="348"/>
    </row>
    <row r="10" spans="2:12" ht="13.5" thickBot="1">
      <c r="B10" s="66"/>
      <c r="C10" s="61" t="s">
        <v>2</v>
      </c>
      <c r="D10" s="282" t="s">
        <v>199</v>
      </c>
      <c r="E10" s="282" t="s">
        <v>206</v>
      </c>
    </row>
    <row r="11" spans="2:12" ht="13">
      <c r="B11" s="68" t="s">
        <v>3</v>
      </c>
      <c r="C11" s="95" t="s">
        <v>106</v>
      </c>
      <c r="D11" s="242">
        <v>41738.909999999996</v>
      </c>
      <c r="E11" s="243">
        <v>45647.81</v>
      </c>
    </row>
    <row r="12" spans="2:12">
      <c r="B12" s="108" t="s">
        <v>4</v>
      </c>
      <c r="C12" s="109" t="s">
        <v>5</v>
      </c>
      <c r="D12" s="244">
        <v>41738.909999999996</v>
      </c>
      <c r="E12" s="245">
        <v>45647.81</v>
      </c>
    </row>
    <row r="13" spans="2:12">
      <c r="B13" s="108" t="s">
        <v>6</v>
      </c>
      <c r="C13" s="110" t="s">
        <v>7</v>
      </c>
      <c r="D13" s="244">
        <v>0</v>
      </c>
      <c r="E13" s="306">
        <v>0</v>
      </c>
    </row>
    <row r="14" spans="2:12">
      <c r="B14" s="108" t="s">
        <v>8</v>
      </c>
      <c r="C14" s="110" t="s">
        <v>10</v>
      </c>
      <c r="D14" s="244">
        <v>0</v>
      </c>
      <c r="E14" s="306">
        <v>0</v>
      </c>
      <c r="G14" s="54"/>
    </row>
    <row r="15" spans="2:12">
      <c r="B15" s="108" t="s">
        <v>103</v>
      </c>
      <c r="C15" s="110" t="s">
        <v>11</v>
      </c>
      <c r="D15" s="244">
        <v>0</v>
      </c>
      <c r="E15" s="306">
        <v>0</v>
      </c>
    </row>
    <row r="16" spans="2:12">
      <c r="B16" s="111" t="s">
        <v>104</v>
      </c>
      <c r="C16" s="112" t="s">
        <v>12</v>
      </c>
      <c r="D16" s="246">
        <v>0</v>
      </c>
      <c r="E16" s="307">
        <v>0</v>
      </c>
    </row>
    <row r="17" spans="2:11" ht="13">
      <c r="B17" s="6" t="s">
        <v>13</v>
      </c>
      <c r="C17" s="8" t="s">
        <v>65</v>
      </c>
      <c r="D17" s="248">
        <v>0</v>
      </c>
      <c r="E17" s="308">
        <v>0</v>
      </c>
    </row>
    <row r="18" spans="2:11">
      <c r="B18" s="108" t="s">
        <v>4</v>
      </c>
      <c r="C18" s="109" t="s">
        <v>11</v>
      </c>
      <c r="D18" s="246">
        <v>0</v>
      </c>
      <c r="E18" s="307">
        <v>0</v>
      </c>
    </row>
    <row r="19" spans="2:11" ht="15" customHeight="1">
      <c r="B19" s="108" t="s">
        <v>6</v>
      </c>
      <c r="C19" s="110" t="s">
        <v>105</v>
      </c>
      <c r="D19" s="244">
        <v>0</v>
      </c>
      <c r="E19" s="306">
        <v>0</v>
      </c>
    </row>
    <row r="20" spans="2:11" ht="13" thickBot="1">
      <c r="B20" s="113" t="s">
        <v>8</v>
      </c>
      <c r="C20" s="114" t="s">
        <v>14</v>
      </c>
      <c r="D20" s="250">
        <v>0</v>
      </c>
      <c r="E20" s="309">
        <v>0</v>
      </c>
    </row>
    <row r="21" spans="2:11" ht="13.5" thickBot="1">
      <c r="B21" s="356" t="s">
        <v>107</v>
      </c>
      <c r="C21" s="357"/>
      <c r="D21" s="252">
        <v>41738.909999999996</v>
      </c>
      <c r="E21" s="211">
        <v>45647.81</v>
      </c>
      <c r="F21" s="62"/>
      <c r="G21" s="62"/>
      <c r="H21" s="103"/>
      <c r="J21" s="137"/>
      <c r="K21" s="103"/>
    </row>
    <row r="22" spans="2:11">
      <c r="B22" s="2"/>
      <c r="C22" s="5"/>
      <c r="D22" s="197"/>
      <c r="E22" s="197"/>
      <c r="G22" s="59"/>
    </row>
    <row r="23" spans="2:11" ht="13.5">
      <c r="B23" s="349" t="s">
        <v>101</v>
      </c>
      <c r="C23" s="358"/>
      <c r="D23" s="358"/>
      <c r="E23" s="358"/>
      <c r="G23" s="59"/>
    </row>
    <row r="24" spans="2:11" ht="15.75" customHeight="1" thickBot="1">
      <c r="B24" s="348" t="s">
        <v>102</v>
      </c>
      <c r="C24" s="359"/>
      <c r="D24" s="359"/>
      <c r="E24" s="359"/>
    </row>
    <row r="25" spans="2:11" ht="13.5" thickBot="1">
      <c r="B25" s="66"/>
      <c r="C25" s="115" t="s">
        <v>2</v>
      </c>
      <c r="D25" s="282" t="s">
        <v>199</v>
      </c>
      <c r="E25" s="282" t="s">
        <v>206</v>
      </c>
    </row>
    <row r="26" spans="2:11" ht="13">
      <c r="B26" s="72" t="s">
        <v>15</v>
      </c>
      <c r="C26" s="73" t="s">
        <v>16</v>
      </c>
      <c r="D26" s="199">
        <v>48832.7</v>
      </c>
      <c r="E26" s="200">
        <v>41738.910000000003</v>
      </c>
      <c r="G26" s="60"/>
    </row>
    <row r="27" spans="2:11" ht="13">
      <c r="B27" s="6" t="s">
        <v>17</v>
      </c>
      <c r="C27" s="7" t="s">
        <v>108</v>
      </c>
      <c r="D27" s="201">
        <v>-3361.1000000000004</v>
      </c>
      <c r="E27" s="202">
        <v>-1605.97</v>
      </c>
      <c r="F27" s="59"/>
      <c r="G27" s="60"/>
      <c r="H27" s="147"/>
      <c r="I27" s="59"/>
      <c r="J27" s="60"/>
    </row>
    <row r="28" spans="2:11" ht="13">
      <c r="B28" s="6" t="s">
        <v>18</v>
      </c>
      <c r="C28" s="7" t="s">
        <v>19</v>
      </c>
      <c r="D28" s="201">
        <v>1510.67</v>
      </c>
      <c r="E28" s="203">
        <v>1460.89</v>
      </c>
      <c r="F28" s="59"/>
      <c r="G28" s="59"/>
      <c r="H28" s="147"/>
      <c r="I28" s="59"/>
      <c r="J28" s="60"/>
    </row>
    <row r="29" spans="2:11" ht="13">
      <c r="B29" s="116" t="s">
        <v>4</v>
      </c>
      <c r="C29" s="109" t="s">
        <v>20</v>
      </c>
      <c r="D29" s="204">
        <v>1509.1000000000001</v>
      </c>
      <c r="E29" s="205">
        <v>1460.89</v>
      </c>
      <c r="F29" s="59"/>
      <c r="G29" s="59"/>
      <c r="H29" s="147"/>
      <c r="I29" s="59"/>
      <c r="J29" s="60"/>
    </row>
    <row r="30" spans="2:11" ht="13">
      <c r="B30" s="116" t="s">
        <v>6</v>
      </c>
      <c r="C30" s="109" t="s">
        <v>21</v>
      </c>
      <c r="D30" s="204">
        <v>0</v>
      </c>
      <c r="E30" s="205">
        <v>0</v>
      </c>
      <c r="F30" s="59"/>
      <c r="G30" s="59"/>
      <c r="H30" s="147"/>
      <c r="I30" s="59"/>
      <c r="J30" s="60"/>
    </row>
    <row r="31" spans="2:11" ht="13">
      <c r="B31" s="116" t="s">
        <v>8</v>
      </c>
      <c r="C31" s="109" t="s">
        <v>22</v>
      </c>
      <c r="D31" s="204">
        <v>1.57</v>
      </c>
      <c r="E31" s="205">
        <v>0</v>
      </c>
      <c r="F31" s="59"/>
      <c r="G31" s="59"/>
      <c r="H31" s="147"/>
      <c r="I31" s="59"/>
      <c r="J31" s="60"/>
    </row>
    <row r="32" spans="2:11" ht="13">
      <c r="B32" s="70" t="s">
        <v>23</v>
      </c>
      <c r="C32" s="8" t="s">
        <v>24</v>
      </c>
      <c r="D32" s="201">
        <v>4871.7700000000004</v>
      </c>
      <c r="E32" s="203">
        <v>3066.86</v>
      </c>
      <c r="F32" s="59"/>
      <c r="G32" s="60"/>
      <c r="H32" s="147"/>
      <c r="I32" s="59"/>
      <c r="J32" s="60"/>
    </row>
    <row r="33" spans="2:10" ht="13">
      <c r="B33" s="116" t="s">
        <v>4</v>
      </c>
      <c r="C33" s="109" t="s">
        <v>25</v>
      </c>
      <c r="D33" s="204">
        <v>4048.44</v>
      </c>
      <c r="E33" s="205">
        <v>2330.9299999999998</v>
      </c>
      <c r="F33" s="59"/>
      <c r="G33" s="59"/>
      <c r="H33" s="147"/>
      <c r="I33" s="59"/>
      <c r="J33" s="60"/>
    </row>
    <row r="34" spans="2:10" ht="13">
      <c r="B34" s="116" t="s">
        <v>6</v>
      </c>
      <c r="C34" s="109" t="s">
        <v>26</v>
      </c>
      <c r="D34" s="204">
        <v>0</v>
      </c>
      <c r="E34" s="205">
        <v>0</v>
      </c>
      <c r="F34" s="59"/>
      <c r="G34" s="59"/>
      <c r="H34" s="147"/>
      <c r="I34" s="59"/>
      <c r="J34" s="60"/>
    </row>
    <row r="35" spans="2:10" ht="13">
      <c r="B35" s="116" t="s">
        <v>8</v>
      </c>
      <c r="C35" s="109" t="s">
        <v>27</v>
      </c>
      <c r="D35" s="204">
        <v>65.98</v>
      </c>
      <c r="E35" s="205">
        <v>55.78</v>
      </c>
      <c r="F35" s="59"/>
      <c r="G35" s="59"/>
      <c r="H35" s="147"/>
      <c r="I35" s="59"/>
      <c r="J35" s="60"/>
    </row>
    <row r="36" spans="2:10" ht="13">
      <c r="B36" s="116" t="s">
        <v>9</v>
      </c>
      <c r="C36" s="109" t="s">
        <v>28</v>
      </c>
      <c r="D36" s="204">
        <v>0</v>
      </c>
      <c r="E36" s="205">
        <v>0</v>
      </c>
      <c r="F36" s="59"/>
      <c r="G36" s="59"/>
      <c r="H36" s="147"/>
      <c r="I36" s="59"/>
      <c r="J36" s="60"/>
    </row>
    <row r="37" spans="2:10" ht="25.5">
      <c r="B37" s="116" t="s">
        <v>29</v>
      </c>
      <c r="C37" s="109" t="s">
        <v>30</v>
      </c>
      <c r="D37" s="204">
        <v>757.35</v>
      </c>
      <c r="E37" s="205">
        <v>679.59</v>
      </c>
      <c r="F37" s="59"/>
      <c r="G37" s="59"/>
      <c r="H37" s="147"/>
      <c r="I37" s="59"/>
      <c r="J37" s="60"/>
    </row>
    <row r="38" spans="2:10" ht="13">
      <c r="B38" s="116" t="s">
        <v>31</v>
      </c>
      <c r="C38" s="109" t="s">
        <v>32</v>
      </c>
      <c r="D38" s="204">
        <v>0</v>
      </c>
      <c r="E38" s="205">
        <v>0</v>
      </c>
      <c r="F38" s="59"/>
      <c r="G38" s="59"/>
      <c r="H38" s="147"/>
      <c r="I38" s="59"/>
      <c r="J38" s="60"/>
    </row>
    <row r="39" spans="2:10" ht="13">
      <c r="B39" s="117" t="s">
        <v>33</v>
      </c>
      <c r="C39" s="118" t="s">
        <v>34</v>
      </c>
      <c r="D39" s="206">
        <v>0</v>
      </c>
      <c r="E39" s="207">
        <v>0.56000000000000005</v>
      </c>
      <c r="F39" s="59"/>
      <c r="G39" s="59"/>
      <c r="H39" s="147"/>
      <c r="I39" s="59"/>
      <c r="J39" s="60"/>
    </row>
    <row r="40" spans="2:10" ht="13.5" thickBot="1">
      <c r="B40" s="74" t="s">
        <v>35</v>
      </c>
      <c r="C40" s="75" t="s">
        <v>36</v>
      </c>
      <c r="D40" s="208">
        <v>-3732.69</v>
      </c>
      <c r="E40" s="209">
        <v>5514.87</v>
      </c>
      <c r="G40" s="60"/>
      <c r="H40" s="143"/>
    </row>
    <row r="41" spans="2:10" ht="13.5" thickBot="1">
      <c r="B41" s="76" t="s">
        <v>37</v>
      </c>
      <c r="C41" s="77" t="s">
        <v>38</v>
      </c>
      <c r="D41" s="210">
        <v>41738.909999999996</v>
      </c>
      <c r="E41" s="211">
        <v>45647.81</v>
      </c>
      <c r="F41" s="62"/>
      <c r="G41" s="60"/>
    </row>
    <row r="42" spans="2:10" ht="13">
      <c r="B42" s="71"/>
      <c r="C42" s="71"/>
      <c r="D42" s="105"/>
      <c r="E42" s="105"/>
      <c r="F42" s="62"/>
      <c r="G42" s="54"/>
    </row>
    <row r="43" spans="2:10" ht="13.5">
      <c r="B43" s="349" t="s">
        <v>60</v>
      </c>
      <c r="C43" s="350"/>
      <c r="D43" s="350"/>
      <c r="E43" s="350"/>
      <c r="G43" s="59"/>
    </row>
    <row r="44" spans="2:10" ht="18" customHeight="1" thickBot="1">
      <c r="B44" s="348" t="s">
        <v>118</v>
      </c>
      <c r="C44" s="351"/>
      <c r="D44" s="351"/>
      <c r="E44" s="351"/>
      <c r="G44" s="59"/>
    </row>
    <row r="45" spans="2:10" ht="13.5" thickBot="1">
      <c r="B45" s="66"/>
      <c r="C45" s="19" t="s">
        <v>39</v>
      </c>
      <c r="D45" s="282" t="s">
        <v>199</v>
      </c>
      <c r="E45" s="282" t="s">
        <v>206</v>
      </c>
      <c r="G45" s="59"/>
    </row>
    <row r="46" spans="2:10" ht="13">
      <c r="B46" s="10" t="s">
        <v>18</v>
      </c>
      <c r="C46" s="20" t="s">
        <v>109</v>
      </c>
      <c r="D46" s="212"/>
      <c r="E46" s="213"/>
      <c r="G46" s="59"/>
    </row>
    <row r="47" spans="2:10">
      <c r="B47" s="119" t="s">
        <v>4</v>
      </c>
      <c r="C47" s="109" t="s">
        <v>40</v>
      </c>
      <c r="D47" s="214">
        <v>249.12100000000001</v>
      </c>
      <c r="E47" s="216">
        <v>230.589</v>
      </c>
      <c r="G47" s="59"/>
      <c r="H47" s="102"/>
    </row>
    <row r="48" spans="2:10">
      <c r="B48" s="120" t="s">
        <v>6</v>
      </c>
      <c r="C48" s="118" t="s">
        <v>41</v>
      </c>
      <c r="D48" s="214">
        <v>230.589</v>
      </c>
      <c r="E48" s="216">
        <v>222.04400000000001</v>
      </c>
      <c r="G48" s="125"/>
    </row>
    <row r="49" spans="2:7" ht="13">
      <c r="B49" s="91" t="s">
        <v>23</v>
      </c>
      <c r="C49" s="93" t="s">
        <v>110</v>
      </c>
      <c r="D49" s="217"/>
      <c r="E49" s="216"/>
    </row>
    <row r="50" spans="2:7">
      <c r="B50" s="119" t="s">
        <v>4</v>
      </c>
      <c r="C50" s="109" t="s">
        <v>40</v>
      </c>
      <c r="D50" s="214">
        <v>196.02</v>
      </c>
      <c r="E50" s="216">
        <v>181.01</v>
      </c>
      <c r="G50" s="107"/>
    </row>
    <row r="51" spans="2:7">
      <c r="B51" s="119" t="s">
        <v>6</v>
      </c>
      <c r="C51" s="109" t="s">
        <v>111</v>
      </c>
      <c r="D51" s="214">
        <v>162.41</v>
      </c>
      <c r="E51" s="216">
        <v>178.82</v>
      </c>
      <c r="G51" s="107"/>
    </row>
    <row r="52" spans="2:7">
      <c r="B52" s="119" t="s">
        <v>8</v>
      </c>
      <c r="C52" s="109" t="s">
        <v>112</v>
      </c>
      <c r="D52" s="214">
        <v>206.48000000000002</v>
      </c>
      <c r="E52" s="216">
        <v>212.92000000000002</v>
      </c>
    </row>
    <row r="53" spans="2:7" ht="13" thickBot="1">
      <c r="B53" s="121" t="s">
        <v>9</v>
      </c>
      <c r="C53" s="122" t="s">
        <v>41</v>
      </c>
      <c r="D53" s="220">
        <v>181.01</v>
      </c>
      <c r="E53" s="259">
        <v>205.58</v>
      </c>
    </row>
    <row r="54" spans="2:7">
      <c r="B54" s="85"/>
      <c r="C54" s="86"/>
      <c r="D54" s="222"/>
      <c r="E54" s="222"/>
    </row>
    <row r="55" spans="2:7" ht="13.5">
      <c r="B55" s="349" t="s">
        <v>62</v>
      </c>
      <c r="C55" s="354"/>
      <c r="D55" s="354"/>
      <c r="E55" s="354"/>
    </row>
    <row r="56" spans="2:7" ht="14" thickBot="1">
      <c r="B56" s="348" t="s">
        <v>113</v>
      </c>
      <c r="C56" s="355"/>
      <c r="D56" s="355"/>
      <c r="E56" s="355"/>
    </row>
    <row r="57" spans="2:7" ht="21.5" thickBot="1">
      <c r="B57" s="343" t="s">
        <v>42</v>
      </c>
      <c r="C57" s="344"/>
      <c r="D57" s="223" t="s">
        <v>119</v>
      </c>
      <c r="E57" s="224" t="s">
        <v>114</v>
      </c>
    </row>
    <row r="58" spans="2:7" ht="13">
      <c r="B58" s="14" t="s">
        <v>18</v>
      </c>
      <c r="C58" s="94" t="s">
        <v>43</v>
      </c>
      <c r="D58" s="225">
        <f>D64</f>
        <v>45647.81</v>
      </c>
      <c r="E58" s="226">
        <f>D58/E21</f>
        <v>1</v>
      </c>
    </row>
    <row r="59" spans="2:7" ht="25">
      <c r="B59" s="92" t="s">
        <v>4</v>
      </c>
      <c r="C59" s="9" t="s">
        <v>44</v>
      </c>
      <c r="D59" s="227">
        <v>0</v>
      </c>
      <c r="E59" s="228">
        <v>0</v>
      </c>
    </row>
    <row r="60" spans="2:7" ht="25">
      <c r="B60" s="78" t="s">
        <v>6</v>
      </c>
      <c r="C60" s="4" t="s">
        <v>45</v>
      </c>
      <c r="D60" s="229">
        <v>0</v>
      </c>
      <c r="E60" s="230">
        <v>0</v>
      </c>
    </row>
    <row r="61" spans="2:7" ht="24" customHeight="1">
      <c r="B61" s="78" t="s">
        <v>8</v>
      </c>
      <c r="C61" s="4" t="s">
        <v>46</v>
      </c>
      <c r="D61" s="229">
        <v>0</v>
      </c>
      <c r="E61" s="230">
        <v>0</v>
      </c>
    </row>
    <row r="62" spans="2:7">
      <c r="B62" s="78" t="s">
        <v>9</v>
      </c>
      <c r="C62" s="4" t="s">
        <v>47</v>
      </c>
      <c r="D62" s="229">
        <v>0</v>
      </c>
      <c r="E62" s="230">
        <v>0</v>
      </c>
    </row>
    <row r="63" spans="2:7">
      <c r="B63" s="78" t="s">
        <v>29</v>
      </c>
      <c r="C63" s="4" t="s">
        <v>48</v>
      </c>
      <c r="D63" s="229">
        <v>0</v>
      </c>
      <c r="E63" s="230">
        <v>0</v>
      </c>
    </row>
    <row r="64" spans="2:7">
      <c r="B64" s="92" t="s">
        <v>31</v>
      </c>
      <c r="C64" s="9" t="s">
        <v>49</v>
      </c>
      <c r="D64" s="227">
        <f>E21</f>
        <v>45647.81</v>
      </c>
      <c r="E64" s="228">
        <f>E58</f>
        <v>1</v>
      </c>
    </row>
    <row r="65" spans="2:5">
      <c r="B65" s="92" t="s">
        <v>33</v>
      </c>
      <c r="C65" s="9" t="s">
        <v>115</v>
      </c>
      <c r="D65" s="227">
        <v>0</v>
      </c>
      <c r="E65" s="228">
        <v>0</v>
      </c>
    </row>
    <row r="66" spans="2:5">
      <c r="B66" s="92" t="s">
        <v>50</v>
      </c>
      <c r="C66" s="9" t="s">
        <v>51</v>
      </c>
      <c r="D66" s="227">
        <v>0</v>
      </c>
      <c r="E66" s="228">
        <v>0</v>
      </c>
    </row>
    <row r="67" spans="2:5">
      <c r="B67" s="78" t="s">
        <v>52</v>
      </c>
      <c r="C67" s="4" t="s">
        <v>53</v>
      </c>
      <c r="D67" s="229">
        <v>0</v>
      </c>
      <c r="E67" s="230">
        <v>0</v>
      </c>
    </row>
    <row r="68" spans="2:5">
      <c r="B68" s="78" t="s">
        <v>54</v>
      </c>
      <c r="C68" s="4" t="s">
        <v>55</v>
      </c>
      <c r="D68" s="229">
        <v>0</v>
      </c>
      <c r="E68" s="230">
        <v>0</v>
      </c>
    </row>
    <row r="69" spans="2:5">
      <c r="B69" s="78" t="s">
        <v>56</v>
      </c>
      <c r="C69" s="4" t="s">
        <v>57</v>
      </c>
      <c r="D69" s="292">
        <v>0</v>
      </c>
      <c r="E69" s="230">
        <v>0</v>
      </c>
    </row>
    <row r="70" spans="2:5">
      <c r="B70" s="96" t="s">
        <v>58</v>
      </c>
      <c r="C70" s="88" t="s">
        <v>59</v>
      </c>
      <c r="D70" s="232">
        <v>0</v>
      </c>
      <c r="E70" s="233">
        <v>0</v>
      </c>
    </row>
    <row r="71" spans="2:5" ht="13">
      <c r="B71" s="97" t="s">
        <v>23</v>
      </c>
      <c r="C71" s="8" t="s">
        <v>61</v>
      </c>
      <c r="D71" s="234">
        <v>0</v>
      </c>
      <c r="E71" s="235">
        <v>0</v>
      </c>
    </row>
    <row r="72" spans="2:5" ht="13">
      <c r="B72" s="98" t="s">
        <v>60</v>
      </c>
      <c r="C72" s="90" t="s">
        <v>63</v>
      </c>
      <c r="D72" s="236">
        <f>E14</f>
        <v>0</v>
      </c>
      <c r="E72" s="237">
        <v>0</v>
      </c>
    </row>
    <row r="73" spans="2:5" ht="13">
      <c r="B73" s="99" t="s">
        <v>62</v>
      </c>
      <c r="C73" s="17" t="s">
        <v>65</v>
      </c>
      <c r="D73" s="238">
        <v>0</v>
      </c>
      <c r="E73" s="239">
        <v>0</v>
      </c>
    </row>
    <row r="74" spans="2:5" ht="13">
      <c r="B74" s="97" t="s">
        <v>64</v>
      </c>
      <c r="C74" s="8" t="s">
        <v>66</v>
      </c>
      <c r="D74" s="234">
        <f>D58</f>
        <v>45647.81</v>
      </c>
      <c r="E74" s="235">
        <f>E58+E72-E73</f>
        <v>1</v>
      </c>
    </row>
    <row r="75" spans="2:5">
      <c r="B75" s="78" t="s">
        <v>4</v>
      </c>
      <c r="C75" s="4" t="s">
        <v>67</v>
      </c>
      <c r="D75" s="229">
        <f>D74</f>
        <v>45647.81</v>
      </c>
      <c r="E75" s="230">
        <f>E74</f>
        <v>1</v>
      </c>
    </row>
    <row r="76" spans="2:5">
      <c r="B76" s="78" t="s">
        <v>6</v>
      </c>
      <c r="C76" s="4" t="s">
        <v>116</v>
      </c>
      <c r="D76" s="229">
        <v>0</v>
      </c>
      <c r="E76" s="230">
        <v>0</v>
      </c>
    </row>
    <row r="77" spans="2:5" ht="13" thickBot="1">
      <c r="B77" s="79" t="s">
        <v>8</v>
      </c>
      <c r="C77" s="13" t="s">
        <v>117</v>
      </c>
      <c r="D77" s="240">
        <v>0</v>
      </c>
      <c r="E77" s="241">
        <v>0</v>
      </c>
    </row>
    <row r="78" spans="2:5">
      <c r="B78" s="1"/>
      <c r="C78" s="1"/>
      <c r="D78" s="180"/>
      <c r="E78" s="180"/>
    </row>
    <row r="79" spans="2:5">
      <c r="B79" s="1"/>
      <c r="C79" s="1"/>
      <c r="D79" s="180"/>
      <c r="E79" s="180"/>
    </row>
    <row r="80" spans="2:5">
      <c r="B80" s="1"/>
      <c r="C80" s="1"/>
      <c r="D80" s="180"/>
      <c r="E80" s="180"/>
    </row>
    <row r="81" spans="2:5">
      <c r="B81" s="1"/>
      <c r="C81" s="1"/>
      <c r="D81" s="180"/>
      <c r="E81" s="180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6000000000000005" right="0.75" top="0.53" bottom="0.55000000000000004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 codeName="Arkusz80"/>
  <dimension ref="A1:L81"/>
  <sheetViews>
    <sheetView zoomScale="80" zoomScaleNormal="80" workbookViewId="0">
      <selection activeCell="G18" sqref="G18"/>
    </sheetView>
  </sheetViews>
  <sheetFormatPr defaultRowHeight="12.5"/>
  <cols>
    <col min="1" max="1" width="9.1796875" style="18"/>
    <col min="2" max="2" width="5.26953125" style="18" bestFit="1" customWidth="1"/>
    <col min="3" max="3" width="75.453125" style="18" customWidth="1"/>
    <col min="4" max="5" width="17.81640625" style="107" customWidth="1"/>
    <col min="6" max="6" width="7.453125" customWidth="1"/>
    <col min="7" max="7" width="17.26953125" customWidth="1"/>
    <col min="8" max="8" width="22.26953125" customWidth="1"/>
    <col min="9" max="9" width="13.26953125" customWidth="1"/>
    <col min="10" max="10" width="13.54296875" customWidth="1"/>
    <col min="11" max="11" width="17.1796875" bestFit="1" customWidth="1"/>
    <col min="12" max="12" width="12.453125" bestFit="1" customWidth="1"/>
  </cols>
  <sheetData>
    <row r="1" spans="2:12">
      <c r="B1" s="1"/>
      <c r="C1" s="1"/>
      <c r="D1" s="180"/>
      <c r="E1" s="180"/>
    </row>
    <row r="2" spans="2:12" ht="15.5">
      <c r="B2" s="345" t="s">
        <v>0</v>
      </c>
      <c r="C2" s="345"/>
      <c r="D2" s="345"/>
      <c r="E2" s="345"/>
      <c r="L2" s="59"/>
    </row>
    <row r="3" spans="2:12" ht="15.5">
      <c r="B3" s="345" t="s">
        <v>205</v>
      </c>
      <c r="C3" s="345"/>
      <c r="D3" s="345"/>
      <c r="E3" s="345"/>
    </row>
    <row r="4" spans="2:12" ht="14">
      <c r="B4" s="65"/>
      <c r="C4" s="65"/>
      <c r="D4" s="181"/>
      <c r="E4" s="181"/>
    </row>
    <row r="5" spans="2:12" ht="21" customHeight="1">
      <c r="B5" s="346" t="s">
        <v>1</v>
      </c>
      <c r="C5" s="346"/>
      <c r="D5" s="346"/>
      <c r="E5" s="346"/>
    </row>
    <row r="6" spans="2:12" ht="14">
      <c r="B6" s="347" t="s">
        <v>77</v>
      </c>
      <c r="C6" s="347"/>
      <c r="D6" s="347"/>
      <c r="E6" s="347"/>
    </row>
    <row r="7" spans="2:12" ht="14">
      <c r="B7" s="67"/>
      <c r="C7" s="67"/>
      <c r="D7" s="182"/>
      <c r="E7" s="182"/>
    </row>
    <row r="8" spans="2:12" ht="13.5">
      <c r="B8" s="349" t="s">
        <v>18</v>
      </c>
      <c r="C8" s="354"/>
      <c r="D8" s="354"/>
      <c r="E8" s="354"/>
    </row>
    <row r="9" spans="2:12" ht="16" thickBot="1">
      <c r="B9" s="348" t="s">
        <v>100</v>
      </c>
      <c r="C9" s="348"/>
      <c r="D9" s="348"/>
      <c r="E9" s="348"/>
    </row>
    <row r="10" spans="2:12" ht="13.5" thickBot="1">
      <c r="B10" s="66"/>
      <c r="C10" s="61" t="s">
        <v>2</v>
      </c>
      <c r="D10" s="282" t="s">
        <v>199</v>
      </c>
      <c r="E10" s="282" t="s">
        <v>206</v>
      </c>
    </row>
    <row r="11" spans="2:12" ht="13">
      <c r="B11" s="68" t="s">
        <v>3</v>
      </c>
      <c r="C11" s="95" t="s">
        <v>106</v>
      </c>
      <c r="D11" s="242">
        <v>20862149.280000001</v>
      </c>
      <c r="E11" s="243">
        <v>24445562.48</v>
      </c>
    </row>
    <row r="12" spans="2:12">
      <c r="B12" s="108" t="s">
        <v>4</v>
      </c>
      <c r="C12" s="109" t="s">
        <v>5</v>
      </c>
      <c r="D12" s="244">
        <v>20862149.280000001</v>
      </c>
      <c r="E12" s="245">
        <v>24445562.48</v>
      </c>
      <c r="G12" s="59"/>
      <c r="H12" s="59"/>
    </row>
    <row r="13" spans="2:12">
      <c r="B13" s="108" t="s">
        <v>6</v>
      </c>
      <c r="C13" s="110" t="s">
        <v>7</v>
      </c>
      <c r="D13" s="244">
        <v>0</v>
      </c>
      <c r="E13" s="306">
        <v>0</v>
      </c>
    </row>
    <row r="14" spans="2:12">
      <c r="B14" s="108" t="s">
        <v>8</v>
      </c>
      <c r="C14" s="110" t="s">
        <v>10</v>
      </c>
      <c r="D14" s="244">
        <v>0</v>
      </c>
      <c r="E14" s="306">
        <v>0</v>
      </c>
      <c r="G14" s="54"/>
    </row>
    <row r="15" spans="2:12">
      <c r="B15" s="108" t="s">
        <v>103</v>
      </c>
      <c r="C15" s="110" t="s">
        <v>11</v>
      </c>
      <c r="D15" s="244">
        <v>0</v>
      </c>
      <c r="E15" s="306">
        <v>0</v>
      </c>
    </row>
    <row r="16" spans="2:12">
      <c r="B16" s="111" t="s">
        <v>104</v>
      </c>
      <c r="C16" s="112" t="s">
        <v>12</v>
      </c>
      <c r="D16" s="246">
        <v>0</v>
      </c>
      <c r="E16" s="307">
        <v>0</v>
      </c>
    </row>
    <row r="17" spans="2:11" ht="13">
      <c r="B17" s="6" t="s">
        <v>13</v>
      </c>
      <c r="C17" s="8" t="s">
        <v>65</v>
      </c>
      <c r="D17" s="248">
        <v>0</v>
      </c>
      <c r="E17" s="308">
        <v>0</v>
      </c>
    </row>
    <row r="18" spans="2:11">
      <c r="B18" s="108" t="s">
        <v>4</v>
      </c>
      <c r="C18" s="109" t="s">
        <v>11</v>
      </c>
      <c r="D18" s="246">
        <v>0</v>
      </c>
      <c r="E18" s="307">
        <v>0</v>
      </c>
    </row>
    <row r="19" spans="2:11" ht="15" customHeight="1">
      <c r="B19" s="108" t="s">
        <v>6</v>
      </c>
      <c r="C19" s="110" t="s">
        <v>105</v>
      </c>
      <c r="D19" s="244">
        <v>0</v>
      </c>
      <c r="E19" s="306">
        <v>0</v>
      </c>
    </row>
    <row r="20" spans="2:11" ht="13" thickBot="1">
      <c r="B20" s="113" t="s">
        <v>8</v>
      </c>
      <c r="C20" s="114" t="s">
        <v>14</v>
      </c>
      <c r="D20" s="250">
        <v>0</v>
      </c>
      <c r="E20" s="309">
        <v>0</v>
      </c>
    </row>
    <row r="21" spans="2:11" ht="13.5" thickBot="1">
      <c r="B21" s="356" t="s">
        <v>107</v>
      </c>
      <c r="C21" s="357"/>
      <c r="D21" s="252">
        <v>20862149.280000001</v>
      </c>
      <c r="E21" s="211">
        <v>24445562.48</v>
      </c>
      <c r="F21" s="62"/>
      <c r="G21" s="62"/>
      <c r="H21" s="103"/>
      <c r="J21" s="137"/>
      <c r="K21" s="103"/>
    </row>
    <row r="22" spans="2:11">
      <c r="B22" s="2"/>
      <c r="C22" s="5"/>
      <c r="D22" s="197"/>
      <c r="E22" s="197"/>
      <c r="G22" s="59"/>
    </row>
    <row r="23" spans="2:11" ht="13.5">
      <c r="B23" s="349" t="s">
        <v>101</v>
      </c>
      <c r="C23" s="358"/>
      <c r="D23" s="358"/>
      <c r="E23" s="358"/>
      <c r="G23" s="59"/>
    </row>
    <row r="24" spans="2:11" ht="15.75" customHeight="1" thickBot="1">
      <c r="B24" s="348" t="s">
        <v>102</v>
      </c>
      <c r="C24" s="359"/>
      <c r="D24" s="359"/>
      <c r="E24" s="359"/>
    </row>
    <row r="25" spans="2:11" ht="13.5" thickBot="1">
      <c r="B25" s="66"/>
      <c r="C25" s="115" t="s">
        <v>2</v>
      </c>
      <c r="D25" s="282" t="s">
        <v>199</v>
      </c>
      <c r="E25" s="282" t="s">
        <v>206</v>
      </c>
    </row>
    <row r="26" spans="2:11" ht="13">
      <c r="B26" s="72" t="s">
        <v>15</v>
      </c>
      <c r="C26" s="73" t="s">
        <v>16</v>
      </c>
      <c r="D26" s="199">
        <v>20229614.890000001</v>
      </c>
      <c r="E26" s="200">
        <v>20862149.280000001</v>
      </c>
      <c r="G26" s="60"/>
      <c r="H26" s="143"/>
    </row>
    <row r="27" spans="2:11" ht="13">
      <c r="B27" s="6" t="s">
        <v>17</v>
      </c>
      <c r="C27" s="7" t="s">
        <v>108</v>
      </c>
      <c r="D27" s="201">
        <v>-1530910.9200000004</v>
      </c>
      <c r="E27" s="202">
        <v>-456246.01999999996</v>
      </c>
      <c r="F27" s="59"/>
      <c r="G27" s="60"/>
      <c r="H27" s="147"/>
      <c r="I27" s="59"/>
      <c r="J27" s="60"/>
    </row>
    <row r="28" spans="2:11" ht="13">
      <c r="B28" s="6" t="s">
        <v>18</v>
      </c>
      <c r="C28" s="7" t="s">
        <v>19</v>
      </c>
      <c r="D28" s="201">
        <v>1273544.1299999999</v>
      </c>
      <c r="E28" s="203">
        <v>1158338.45</v>
      </c>
      <c r="F28" s="59"/>
      <c r="G28" s="59"/>
      <c r="H28" s="147"/>
      <c r="I28" s="59"/>
      <c r="J28" s="60"/>
    </row>
    <row r="29" spans="2:11" ht="13">
      <c r="B29" s="116" t="s">
        <v>4</v>
      </c>
      <c r="C29" s="109" t="s">
        <v>20</v>
      </c>
      <c r="D29" s="204">
        <v>1273544.1299999999</v>
      </c>
      <c r="E29" s="205">
        <v>1158338.45</v>
      </c>
      <c r="F29" s="59"/>
      <c r="G29" s="59"/>
      <c r="H29" s="147"/>
      <c r="I29" s="59"/>
      <c r="J29" s="60"/>
    </row>
    <row r="30" spans="2:11" ht="13">
      <c r="B30" s="116" t="s">
        <v>6</v>
      </c>
      <c r="C30" s="109" t="s">
        <v>21</v>
      </c>
      <c r="D30" s="204">
        <v>0</v>
      </c>
      <c r="E30" s="205">
        <v>0</v>
      </c>
      <c r="F30" s="59"/>
      <c r="G30" s="59"/>
      <c r="H30" s="147"/>
      <c r="I30" s="59"/>
      <c r="J30" s="60"/>
    </row>
    <row r="31" spans="2:11" ht="13">
      <c r="B31" s="116" t="s">
        <v>8</v>
      </c>
      <c r="C31" s="109" t="s">
        <v>22</v>
      </c>
      <c r="D31" s="204">
        <v>0</v>
      </c>
      <c r="E31" s="205">
        <v>0</v>
      </c>
      <c r="F31" s="59"/>
      <c r="G31" s="59"/>
      <c r="H31" s="147"/>
      <c r="I31" s="59"/>
      <c r="J31" s="60"/>
    </row>
    <row r="32" spans="2:11" ht="13">
      <c r="B32" s="70" t="s">
        <v>23</v>
      </c>
      <c r="C32" s="8" t="s">
        <v>24</v>
      </c>
      <c r="D32" s="201">
        <v>2804455.0500000003</v>
      </c>
      <c r="E32" s="203">
        <v>1614584.4700000002</v>
      </c>
      <c r="F32" s="59"/>
      <c r="G32" s="60"/>
      <c r="H32" s="147"/>
      <c r="I32" s="59"/>
      <c r="J32" s="60"/>
    </row>
    <row r="33" spans="2:10" ht="13">
      <c r="B33" s="116" t="s">
        <v>4</v>
      </c>
      <c r="C33" s="109" t="s">
        <v>25</v>
      </c>
      <c r="D33" s="204">
        <v>2747834.89</v>
      </c>
      <c r="E33" s="205">
        <v>1571787.88</v>
      </c>
      <c r="F33" s="59"/>
      <c r="G33" s="59"/>
      <c r="H33" s="147"/>
      <c r="I33" s="59"/>
      <c r="J33" s="60"/>
    </row>
    <row r="34" spans="2:10" ht="13">
      <c r="B34" s="116" t="s">
        <v>6</v>
      </c>
      <c r="C34" s="109" t="s">
        <v>26</v>
      </c>
      <c r="D34" s="204">
        <v>56589.950000000004</v>
      </c>
      <c r="E34" s="205">
        <v>42759.48</v>
      </c>
      <c r="F34" s="59"/>
      <c r="G34" s="59"/>
      <c r="H34" s="147"/>
      <c r="I34" s="59"/>
      <c r="J34" s="60"/>
    </row>
    <row r="35" spans="2:10" ht="13">
      <c r="B35" s="116" t="s">
        <v>8</v>
      </c>
      <c r="C35" s="109" t="s">
        <v>27</v>
      </c>
      <c r="D35" s="204">
        <v>0</v>
      </c>
      <c r="E35" s="205">
        <v>0</v>
      </c>
      <c r="F35" s="59"/>
      <c r="G35" s="59"/>
      <c r="H35" s="147"/>
      <c r="I35" s="59"/>
      <c r="J35" s="60"/>
    </row>
    <row r="36" spans="2:10" ht="13">
      <c r="B36" s="116" t="s">
        <v>9</v>
      </c>
      <c r="C36" s="109" t="s">
        <v>28</v>
      </c>
      <c r="D36" s="204">
        <v>0</v>
      </c>
      <c r="E36" s="205">
        <v>0</v>
      </c>
      <c r="F36" s="59"/>
      <c r="G36" s="59"/>
      <c r="H36" s="147"/>
      <c r="I36" s="59"/>
      <c r="J36" s="60"/>
    </row>
    <row r="37" spans="2:10" ht="25.5">
      <c r="B37" s="116" t="s">
        <v>29</v>
      </c>
      <c r="C37" s="109" t="s">
        <v>30</v>
      </c>
      <c r="D37" s="204">
        <v>0</v>
      </c>
      <c r="E37" s="205">
        <v>0</v>
      </c>
      <c r="F37" s="59"/>
      <c r="G37" s="59"/>
      <c r="H37" s="147"/>
      <c r="I37" s="59"/>
      <c r="J37" s="60"/>
    </row>
    <row r="38" spans="2:10" ht="13">
      <c r="B38" s="116" t="s">
        <v>31</v>
      </c>
      <c r="C38" s="109" t="s">
        <v>32</v>
      </c>
      <c r="D38" s="204">
        <v>0</v>
      </c>
      <c r="E38" s="205">
        <v>0</v>
      </c>
      <c r="F38" s="59"/>
      <c r="G38" s="59"/>
      <c r="H38" s="147"/>
      <c r="I38" s="59"/>
      <c r="J38" s="60"/>
    </row>
    <row r="39" spans="2:10" ht="13">
      <c r="B39" s="117" t="s">
        <v>33</v>
      </c>
      <c r="C39" s="118" t="s">
        <v>34</v>
      </c>
      <c r="D39" s="206">
        <v>30.21</v>
      </c>
      <c r="E39" s="207">
        <v>37.11</v>
      </c>
      <c r="F39" s="59"/>
      <c r="G39" s="59"/>
      <c r="H39" s="147"/>
      <c r="I39" s="59"/>
      <c r="J39" s="60"/>
    </row>
    <row r="40" spans="2:10" ht="13.5" thickBot="1">
      <c r="B40" s="74" t="s">
        <v>35</v>
      </c>
      <c r="C40" s="75" t="s">
        <v>36</v>
      </c>
      <c r="D40" s="208">
        <v>2163445.31</v>
      </c>
      <c r="E40" s="209">
        <v>4039659.22</v>
      </c>
      <c r="G40" s="60"/>
      <c r="H40" s="154"/>
    </row>
    <row r="41" spans="2:10" ht="13.5" thickBot="1">
      <c r="B41" s="76" t="s">
        <v>37</v>
      </c>
      <c r="C41" s="77" t="s">
        <v>38</v>
      </c>
      <c r="D41" s="210">
        <v>20862149.279999997</v>
      </c>
      <c r="E41" s="211">
        <v>24445562.48</v>
      </c>
      <c r="F41" s="62"/>
      <c r="G41" s="60"/>
    </row>
    <row r="42" spans="2:10" ht="13">
      <c r="B42" s="71"/>
      <c r="C42" s="71"/>
      <c r="D42" s="105"/>
      <c r="E42" s="105"/>
      <c r="F42" s="62"/>
      <c r="G42" s="54"/>
    </row>
    <row r="43" spans="2:10" ht="13.5">
      <c r="B43" s="349" t="s">
        <v>60</v>
      </c>
      <c r="C43" s="354"/>
      <c r="D43" s="354"/>
      <c r="E43" s="354"/>
      <c r="G43" s="59"/>
    </row>
    <row r="44" spans="2:10" ht="18" customHeight="1" thickBot="1">
      <c r="B44" s="348" t="s">
        <v>118</v>
      </c>
      <c r="C44" s="355"/>
      <c r="D44" s="355"/>
      <c r="E44" s="355"/>
      <c r="G44" s="59"/>
    </row>
    <row r="45" spans="2:10" ht="13.5" thickBot="1">
      <c r="B45" s="66"/>
      <c r="C45" s="19" t="s">
        <v>39</v>
      </c>
      <c r="D45" s="282" t="s">
        <v>199</v>
      </c>
      <c r="E45" s="282" t="s">
        <v>206</v>
      </c>
      <c r="G45" s="59"/>
    </row>
    <row r="46" spans="2:10" ht="13">
      <c r="B46" s="10" t="s">
        <v>18</v>
      </c>
      <c r="C46" s="20" t="s">
        <v>109</v>
      </c>
      <c r="D46" s="212"/>
      <c r="E46" s="213"/>
      <c r="G46" s="59"/>
    </row>
    <row r="47" spans="2:10">
      <c r="B47" s="78" t="s">
        <v>4</v>
      </c>
      <c r="C47" s="4" t="s">
        <v>40</v>
      </c>
      <c r="D47" s="214">
        <v>1084860.7239999999</v>
      </c>
      <c r="E47" s="216">
        <v>1007035.454</v>
      </c>
      <c r="G47" s="59"/>
    </row>
    <row r="48" spans="2:10">
      <c r="B48" s="92" t="s">
        <v>6</v>
      </c>
      <c r="C48" s="9" t="s">
        <v>41</v>
      </c>
      <c r="D48" s="214">
        <v>1007035.454</v>
      </c>
      <c r="E48" s="216">
        <v>985072.63359999994</v>
      </c>
      <c r="G48" s="102"/>
    </row>
    <row r="49" spans="2:7" ht="13">
      <c r="B49" s="91" t="s">
        <v>23</v>
      </c>
      <c r="C49" s="93" t="s">
        <v>110</v>
      </c>
      <c r="D49" s="217"/>
      <c r="E49" s="216"/>
    </row>
    <row r="50" spans="2:7">
      <c r="B50" s="78" t="s">
        <v>4</v>
      </c>
      <c r="C50" s="4" t="s">
        <v>40</v>
      </c>
      <c r="D50" s="214">
        <v>18.647200000000002</v>
      </c>
      <c r="E50" s="216">
        <v>20.7164</v>
      </c>
      <c r="G50" s="107"/>
    </row>
    <row r="51" spans="2:7">
      <c r="B51" s="78" t="s">
        <v>6</v>
      </c>
      <c r="C51" s="4" t="s">
        <v>111</v>
      </c>
      <c r="D51" s="214">
        <v>18.607100000000003</v>
      </c>
      <c r="E51" s="216">
        <v>20.631800000000002</v>
      </c>
      <c r="G51" s="107"/>
    </row>
    <row r="52" spans="2:7">
      <c r="B52" s="78" t="s">
        <v>8</v>
      </c>
      <c r="C52" s="4" t="s">
        <v>112</v>
      </c>
      <c r="D52" s="214">
        <v>21.2059</v>
      </c>
      <c r="E52" s="216">
        <v>25.004799999999999</v>
      </c>
    </row>
    <row r="53" spans="2:7" ht="13.5" customHeight="1" thickBot="1">
      <c r="B53" s="79" t="s">
        <v>9</v>
      </c>
      <c r="C53" s="13" t="s">
        <v>41</v>
      </c>
      <c r="D53" s="220">
        <v>20.7164</v>
      </c>
      <c r="E53" s="259">
        <v>24.815999999999999</v>
      </c>
    </row>
    <row r="54" spans="2:7">
      <c r="B54" s="85"/>
      <c r="C54" s="86"/>
      <c r="D54" s="222"/>
      <c r="E54" s="222"/>
    </row>
    <row r="55" spans="2:7" ht="13.5">
      <c r="B55" s="349" t="s">
        <v>62</v>
      </c>
      <c r="C55" s="354"/>
      <c r="D55" s="354"/>
      <c r="E55" s="354"/>
    </row>
    <row r="56" spans="2:7" ht="16.5" customHeight="1" thickBot="1">
      <c r="B56" s="348" t="s">
        <v>113</v>
      </c>
      <c r="C56" s="355"/>
      <c r="D56" s="355"/>
      <c r="E56" s="355"/>
    </row>
    <row r="57" spans="2:7" ht="21.5" thickBot="1">
      <c r="B57" s="343" t="s">
        <v>42</v>
      </c>
      <c r="C57" s="344"/>
      <c r="D57" s="223" t="s">
        <v>119</v>
      </c>
      <c r="E57" s="224" t="s">
        <v>114</v>
      </c>
    </row>
    <row r="58" spans="2:7" ht="13">
      <c r="B58" s="14" t="s">
        <v>18</v>
      </c>
      <c r="C58" s="94" t="s">
        <v>43</v>
      </c>
      <c r="D58" s="225">
        <f>D70</f>
        <v>24445562.48</v>
      </c>
      <c r="E58" s="226">
        <f>D58/E21</f>
        <v>1</v>
      </c>
    </row>
    <row r="59" spans="2:7" ht="25">
      <c r="B59" s="92" t="s">
        <v>4</v>
      </c>
      <c r="C59" s="9" t="s">
        <v>44</v>
      </c>
      <c r="D59" s="227">
        <v>0</v>
      </c>
      <c r="E59" s="228">
        <v>0</v>
      </c>
    </row>
    <row r="60" spans="2:7" ht="25">
      <c r="B60" s="78" t="s">
        <v>6</v>
      </c>
      <c r="C60" s="4" t="s">
        <v>45</v>
      </c>
      <c r="D60" s="229">
        <v>0</v>
      </c>
      <c r="E60" s="230">
        <v>0</v>
      </c>
    </row>
    <row r="61" spans="2:7" ht="12.75" customHeight="1">
      <c r="B61" s="78" t="s">
        <v>8</v>
      </c>
      <c r="C61" s="4" t="s">
        <v>46</v>
      </c>
      <c r="D61" s="229">
        <v>0</v>
      </c>
      <c r="E61" s="230">
        <v>0</v>
      </c>
    </row>
    <row r="62" spans="2:7">
      <c r="B62" s="78" t="s">
        <v>9</v>
      </c>
      <c r="C62" s="4" t="s">
        <v>47</v>
      </c>
      <c r="D62" s="229">
        <v>0</v>
      </c>
      <c r="E62" s="230">
        <v>0</v>
      </c>
    </row>
    <row r="63" spans="2:7">
      <c r="B63" s="78" t="s">
        <v>29</v>
      </c>
      <c r="C63" s="4" t="s">
        <v>48</v>
      </c>
      <c r="D63" s="229">
        <v>0</v>
      </c>
      <c r="E63" s="230">
        <v>0</v>
      </c>
    </row>
    <row r="64" spans="2:7">
      <c r="B64" s="92" t="s">
        <v>31</v>
      </c>
      <c r="C64" s="9" t="s">
        <v>49</v>
      </c>
      <c r="D64" s="227">
        <v>0</v>
      </c>
      <c r="E64" s="228">
        <v>0</v>
      </c>
    </row>
    <row r="65" spans="2:5">
      <c r="B65" s="92" t="s">
        <v>33</v>
      </c>
      <c r="C65" s="9" t="s">
        <v>115</v>
      </c>
      <c r="D65" s="227">
        <v>0</v>
      </c>
      <c r="E65" s="228">
        <v>0</v>
      </c>
    </row>
    <row r="66" spans="2:5">
      <c r="B66" s="92" t="s">
        <v>50</v>
      </c>
      <c r="C66" s="9" t="s">
        <v>51</v>
      </c>
      <c r="D66" s="227">
        <v>0</v>
      </c>
      <c r="E66" s="228">
        <v>0</v>
      </c>
    </row>
    <row r="67" spans="2:5">
      <c r="B67" s="78" t="s">
        <v>52</v>
      </c>
      <c r="C67" s="4" t="s">
        <v>53</v>
      </c>
      <c r="D67" s="229">
        <v>0</v>
      </c>
      <c r="E67" s="230">
        <v>0</v>
      </c>
    </row>
    <row r="68" spans="2:5">
      <c r="B68" s="78" t="s">
        <v>54</v>
      </c>
      <c r="C68" s="4" t="s">
        <v>55</v>
      </c>
      <c r="D68" s="229">
        <v>0</v>
      </c>
      <c r="E68" s="230">
        <v>0</v>
      </c>
    </row>
    <row r="69" spans="2:5">
      <c r="B69" s="78" t="s">
        <v>56</v>
      </c>
      <c r="C69" s="4" t="s">
        <v>57</v>
      </c>
      <c r="D69" s="292">
        <v>0</v>
      </c>
      <c r="E69" s="230">
        <v>0</v>
      </c>
    </row>
    <row r="70" spans="2:5">
      <c r="B70" s="96" t="s">
        <v>58</v>
      </c>
      <c r="C70" s="88" t="s">
        <v>59</v>
      </c>
      <c r="D70" s="232">
        <f>E12</f>
        <v>24445562.48</v>
      </c>
      <c r="E70" s="233">
        <f>D70/E21</f>
        <v>1</v>
      </c>
    </row>
    <row r="71" spans="2:5" ht="13">
      <c r="B71" s="97" t="s">
        <v>23</v>
      </c>
      <c r="C71" s="8" t="s">
        <v>61</v>
      </c>
      <c r="D71" s="234">
        <f>E13</f>
        <v>0</v>
      </c>
      <c r="E71" s="235">
        <v>0</v>
      </c>
    </row>
    <row r="72" spans="2:5" ht="13">
      <c r="B72" s="98" t="s">
        <v>60</v>
      </c>
      <c r="C72" s="90" t="s">
        <v>63</v>
      </c>
      <c r="D72" s="236">
        <f>E14</f>
        <v>0</v>
      </c>
      <c r="E72" s="237">
        <v>0</v>
      </c>
    </row>
    <row r="73" spans="2:5" ht="13">
      <c r="B73" s="99" t="s">
        <v>62</v>
      </c>
      <c r="C73" s="17" t="s">
        <v>65</v>
      </c>
      <c r="D73" s="238">
        <v>0</v>
      </c>
      <c r="E73" s="239">
        <v>0</v>
      </c>
    </row>
    <row r="74" spans="2:5" ht="13">
      <c r="B74" s="97" t="s">
        <v>64</v>
      </c>
      <c r="C74" s="8" t="s">
        <v>66</v>
      </c>
      <c r="D74" s="234">
        <f>D58+D71</f>
        <v>24445562.48</v>
      </c>
      <c r="E74" s="235">
        <f>E58+E72-E73</f>
        <v>1</v>
      </c>
    </row>
    <row r="75" spans="2:5">
      <c r="B75" s="78" t="s">
        <v>4</v>
      </c>
      <c r="C75" s="4" t="s">
        <v>67</v>
      </c>
      <c r="D75" s="229">
        <v>0</v>
      </c>
      <c r="E75" s="230">
        <v>0</v>
      </c>
    </row>
    <row r="76" spans="2:5">
      <c r="B76" s="78" t="s">
        <v>6</v>
      </c>
      <c r="C76" s="4" t="s">
        <v>116</v>
      </c>
      <c r="D76" s="229">
        <f>D74</f>
        <v>24445562.48</v>
      </c>
      <c r="E76" s="230">
        <f>E74</f>
        <v>1</v>
      </c>
    </row>
    <row r="77" spans="2:5" ht="13" thickBot="1">
      <c r="B77" s="79" t="s">
        <v>8</v>
      </c>
      <c r="C77" s="13" t="s">
        <v>117</v>
      </c>
      <c r="D77" s="240">
        <v>0</v>
      </c>
      <c r="E77" s="241">
        <v>0</v>
      </c>
    </row>
    <row r="78" spans="2:5">
      <c r="B78" s="1"/>
      <c r="C78" s="1"/>
      <c r="D78" s="180"/>
      <c r="E78" s="180"/>
    </row>
    <row r="79" spans="2:5">
      <c r="B79" s="1"/>
      <c r="C79" s="1"/>
      <c r="D79" s="180"/>
      <c r="E79" s="180"/>
    </row>
    <row r="80" spans="2:5">
      <c r="B80" s="1"/>
      <c r="C80" s="1"/>
      <c r="D80" s="180"/>
      <c r="E80" s="180"/>
    </row>
    <row r="81" spans="2:5">
      <c r="B81" s="1"/>
      <c r="C81" s="1"/>
      <c r="D81" s="180"/>
      <c r="E81" s="180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6000000000000005" right="0.75" top="0.62" bottom="0.52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 codeName="Arkusz84"/>
  <dimension ref="A1:L81"/>
  <sheetViews>
    <sheetView zoomScale="85" zoomScaleNormal="85" workbookViewId="0">
      <selection activeCell="A60" sqref="A60"/>
    </sheetView>
  </sheetViews>
  <sheetFormatPr defaultRowHeight="12.5"/>
  <cols>
    <col min="1" max="1" width="9.1796875" style="18"/>
    <col min="2" max="2" width="5.26953125" style="18" bestFit="1" customWidth="1"/>
    <col min="3" max="3" width="75.453125" style="18" customWidth="1"/>
    <col min="4" max="5" width="17.81640625" style="107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1" max="11" width="14.26953125" customWidth="1"/>
    <col min="12" max="12" width="12.453125" bestFit="1" customWidth="1"/>
  </cols>
  <sheetData>
    <row r="1" spans="2:12">
      <c r="B1" s="1"/>
      <c r="C1" s="1"/>
      <c r="D1" s="180"/>
      <c r="E1" s="180"/>
    </row>
    <row r="2" spans="2:12" ht="15.5">
      <c r="B2" s="345" t="s">
        <v>0</v>
      </c>
      <c r="C2" s="345"/>
      <c r="D2" s="345"/>
      <c r="E2" s="345"/>
      <c r="L2" s="59"/>
    </row>
    <row r="3" spans="2:12" ht="15.5">
      <c r="B3" s="345" t="s">
        <v>205</v>
      </c>
      <c r="C3" s="345"/>
      <c r="D3" s="345"/>
      <c r="E3" s="345"/>
    </row>
    <row r="4" spans="2:12" ht="14">
      <c r="B4" s="65"/>
      <c r="C4" s="65"/>
      <c r="D4" s="181"/>
      <c r="E4" s="181"/>
    </row>
    <row r="5" spans="2:12" ht="21" customHeight="1">
      <c r="B5" s="346" t="s">
        <v>1</v>
      </c>
      <c r="C5" s="346"/>
      <c r="D5" s="346"/>
      <c r="E5" s="346"/>
    </row>
    <row r="6" spans="2:12" ht="14">
      <c r="B6" s="347" t="s">
        <v>78</v>
      </c>
      <c r="C6" s="347"/>
      <c r="D6" s="347"/>
      <c r="E6" s="347"/>
    </row>
    <row r="7" spans="2:12" ht="14">
      <c r="B7" s="67"/>
      <c r="C7" s="67"/>
      <c r="D7" s="182"/>
      <c r="E7" s="182"/>
    </row>
    <row r="8" spans="2:12" ht="13.5">
      <c r="B8" s="349" t="s">
        <v>18</v>
      </c>
      <c r="C8" s="354"/>
      <c r="D8" s="354"/>
      <c r="E8" s="354"/>
    </row>
    <row r="9" spans="2:12" ht="16" thickBot="1">
      <c r="B9" s="348" t="s">
        <v>100</v>
      </c>
      <c r="C9" s="348"/>
      <c r="D9" s="348"/>
      <c r="E9" s="348"/>
    </row>
    <row r="10" spans="2:12" ht="13.5" thickBot="1">
      <c r="B10" s="66"/>
      <c r="C10" s="61" t="s">
        <v>2</v>
      </c>
      <c r="D10" s="282" t="s">
        <v>199</v>
      </c>
      <c r="E10" s="282" t="s">
        <v>206</v>
      </c>
      <c r="G10" s="59"/>
    </row>
    <row r="11" spans="2:12" ht="13">
      <c r="B11" s="68" t="s">
        <v>3</v>
      </c>
      <c r="C11" s="95" t="s">
        <v>106</v>
      </c>
      <c r="D11" s="242">
        <v>19199569.57</v>
      </c>
      <c r="E11" s="243">
        <v>22060320.82</v>
      </c>
    </row>
    <row r="12" spans="2:12">
      <c r="B12" s="108" t="s">
        <v>4</v>
      </c>
      <c r="C12" s="109" t="s">
        <v>5</v>
      </c>
      <c r="D12" s="244">
        <v>19199557.800000001</v>
      </c>
      <c r="E12" s="245">
        <v>22060320.82</v>
      </c>
    </row>
    <row r="13" spans="2:12">
      <c r="B13" s="108" t="s">
        <v>6</v>
      </c>
      <c r="C13" s="110" t="s">
        <v>7</v>
      </c>
      <c r="D13" s="244">
        <v>11.77</v>
      </c>
      <c r="E13" s="306">
        <v>0</v>
      </c>
    </row>
    <row r="14" spans="2:12">
      <c r="B14" s="108" t="s">
        <v>8</v>
      </c>
      <c r="C14" s="110" t="s">
        <v>10</v>
      </c>
      <c r="D14" s="244">
        <v>0</v>
      </c>
      <c r="E14" s="306">
        <v>0</v>
      </c>
      <c r="G14" s="54"/>
    </row>
    <row r="15" spans="2:12">
      <c r="B15" s="108" t="s">
        <v>103</v>
      </c>
      <c r="C15" s="110" t="s">
        <v>11</v>
      </c>
      <c r="D15" s="244">
        <v>0</v>
      </c>
      <c r="E15" s="306">
        <v>0</v>
      </c>
    </row>
    <row r="16" spans="2:12">
      <c r="B16" s="111" t="s">
        <v>104</v>
      </c>
      <c r="C16" s="112" t="s">
        <v>12</v>
      </c>
      <c r="D16" s="246">
        <v>0</v>
      </c>
      <c r="E16" s="307">
        <v>0</v>
      </c>
    </row>
    <row r="17" spans="2:11" ht="13">
      <c r="B17" s="6" t="s">
        <v>13</v>
      </c>
      <c r="C17" s="8" t="s">
        <v>65</v>
      </c>
      <c r="D17" s="248">
        <v>0</v>
      </c>
      <c r="E17" s="308">
        <v>0</v>
      </c>
    </row>
    <row r="18" spans="2:11">
      <c r="B18" s="108" t="s">
        <v>4</v>
      </c>
      <c r="C18" s="109" t="s">
        <v>11</v>
      </c>
      <c r="D18" s="246">
        <v>0</v>
      </c>
      <c r="E18" s="307">
        <v>0</v>
      </c>
    </row>
    <row r="19" spans="2:11" ht="15" customHeight="1">
      <c r="B19" s="108" t="s">
        <v>6</v>
      </c>
      <c r="C19" s="110" t="s">
        <v>105</v>
      </c>
      <c r="D19" s="244">
        <v>0</v>
      </c>
      <c r="E19" s="306">
        <v>0</v>
      </c>
    </row>
    <row r="20" spans="2:11" ht="13" thickBot="1">
      <c r="B20" s="113" t="s">
        <v>8</v>
      </c>
      <c r="C20" s="114" t="s">
        <v>14</v>
      </c>
      <c r="D20" s="250">
        <v>0</v>
      </c>
      <c r="E20" s="309">
        <v>0</v>
      </c>
    </row>
    <row r="21" spans="2:11" ht="13.5" thickBot="1">
      <c r="B21" s="356" t="s">
        <v>107</v>
      </c>
      <c r="C21" s="357"/>
      <c r="D21" s="252">
        <v>19199569.57</v>
      </c>
      <c r="E21" s="211">
        <v>22060320.82</v>
      </c>
      <c r="F21" s="62"/>
      <c r="G21" s="62"/>
      <c r="H21" s="103"/>
      <c r="J21" s="137"/>
      <c r="K21" s="103"/>
    </row>
    <row r="22" spans="2:11">
      <c r="B22" s="2"/>
      <c r="C22" s="5"/>
      <c r="D22" s="197"/>
      <c r="E22" s="197"/>
      <c r="G22" s="59"/>
    </row>
    <row r="23" spans="2:11" ht="13.5">
      <c r="B23" s="349" t="s">
        <v>101</v>
      </c>
      <c r="C23" s="358"/>
      <c r="D23" s="358"/>
      <c r="E23" s="358"/>
      <c r="G23" s="59"/>
    </row>
    <row r="24" spans="2:11" ht="15.75" customHeight="1" thickBot="1">
      <c r="B24" s="348" t="s">
        <v>102</v>
      </c>
      <c r="C24" s="359"/>
      <c r="D24" s="359"/>
      <c r="E24" s="359"/>
    </row>
    <row r="25" spans="2:11" ht="13.5" thickBot="1">
      <c r="B25" s="66"/>
      <c r="C25" s="115" t="s">
        <v>2</v>
      </c>
      <c r="D25" s="282" t="s">
        <v>199</v>
      </c>
      <c r="E25" s="282" t="s">
        <v>206</v>
      </c>
    </row>
    <row r="26" spans="2:11" ht="13">
      <c r="B26" s="72" t="s">
        <v>15</v>
      </c>
      <c r="C26" s="73" t="s">
        <v>16</v>
      </c>
      <c r="D26" s="199">
        <v>18593372.379999999</v>
      </c>
      <c r="E26" s="200">
        <v>19199569.57</v>
      </c>
      <c r="G26" s="60"/>
      <c r="H26" s="143"/>
    </row>
    <row r="27" spans="2:11" ht="13">
      <c r="B27" s="6" t="s">
        <v>17</v>
      </c>
      <c r="C27" s="7" t="s">
        <v>108</v>
      </c>
      <c r="D27" s="201">
        <v>-1657420.0299999996</v>
      </c>
      <c r="E27" s="202">
        <v>-1037631.01</v>
      </c>
      <c r="F27" s="59"/>
      <c r="G27" s="60"/>
      <c r="H27" s="147"/>
      <c r="I27" s="59"/>
      <c r="J27" s="60"/>
    </row>
    <row r="28" spans="2:11" ht="13">
      <c r="B28" s="6" t="s">
        <v>18</v>
      </c>
      <c r="C28" s="7" t="s">
        <v>19</v>
      </c>
      <c r="D28" s="201">
        <v>1195090.28</v>
      </c>
      <c r="E28" s="203">
        <v>1066721.1000000001</v>
      </c>
      <c r="F28" s="59"/>
      <c r="G28" s="59"/>
      <c r="H28" s="147"/>
      <c r="I28" s="59"/>
      <c r="J28" s="60"/>
    </row>
    <row r="29" spans="2:11" ht="13">
      <c r="B29" s="116" t="s">
        <v>4</v>
      </c>
      <c r="C29" s="109" t="s">
        <v>20</v>
      </c>
      <c r="D29" s="204">
        <v>1195090.24</v>
      </c>
      <c r="E29" s="205">
        <v>1046198.86</v>
      </c>
      <c r="F29" s="59"/>
      <c r="G29" s="59"/>
      <c r="H29" s="147"/>
      <c r="I29" s="59"/>
      <c r="J29" s="60"/>
    </row>
    <row r="30" spans="2:11" ht="13">
      <c r="B30" s="116" t="s">
        <v>6</v>
      </c>
      <c r="C30" s="109" t="s">
        <v>21</v>
      </c>
      <c r="D30" s="204">
        <v>0</v>
      </c>
      <c r="E30" s="205">
        <v>0</v>
      </c>
      <c r="F30" s="59"/>
      <c r="G30" s="59"/>
      <c r="H30" s="147"/>
      <c r="I30" s="59"/>
      <c r="J30" s="60"/>
    </row>
    <row r="31" spans="2:11" ht="13">
      <c r="B31" s="116" t="s">
        <v>8</v>
      </c>
      <c r="C31" s="109" t="s">
        <v>22</v>
      </c>
      <c r="D31" s="204">
        <v>0.04</v>
      </c>
      <c r="E31" s="205">
        <v>20522.239999999998</v>
      </c>
      <c r="F31" s="59"/>
      <c r="G31" s="59"/>
      <c r="H31" s="147"/>
      <c r="I31" s="59"/>
      <c r="J31" s="60"/>
    </row>
    <row r="32" spans="2:11" ht="13">
      <c r="B32" s="70" t="s">
        <v>23</v>
      </c>
      <c r="C32" s="8" t="s">
        <v>24</v>
      </c>
      <c r="D32" s="201">
        <v>2852510.3099999996</v>
      </c>
      <c r="E32" s="203">
        <v>2104352.11</v>
      </c>
      <c r="F32" s="59"/>
      <c r="G32" s="60"/>
      <c r="H32" s="147"/>
      <c r="I32" s="59"/>
      <c r="J32" s="60"/>
    </row>
    <row r="33" spans="2:10" ht="13">
      <c r="B33" s="116" t="s">
        <v>4</v>
      </c>
      <c r="C33" s="109" t="s">
        <v>25</v>
      </c>
      <c r="D33" s="204">
        <v>2719173.9</v>
      </c>
      <c r="E33" s="205">
        <v>1964407.6</v>
      </c>
      <c r="F33" s="59"/>
      <c r="G33" s="59"/>
      <c r="H33" s="147"/>
      <c r="I33" s="59"/>
      <c r="J33" s="60"/>
    </row>
    <row r="34" spans="2:10" ht="13">
      <c r="B34" s="116" t="s">
        <v>6</v>
      </c>
      <c r="C34" s="109" t="s">
        <v>26</v>
      </c>
      <c r="D34" s="204">
        <v>111987.63</v>
      </c>
      <c r="E34" s="205">
        <v>139944.51</v>
      </c>
      <c r="F34" s="59"/>
      <c r="G34" s="59"/>
      <c r="H34" s="147"/>
      <c r="I34" s="59"/>
      <c r="J34" s="60"/>
    </row>
    <row r="35" spans="2:10" ht="13">
      <c r="B35" s="116" t="s">
        <v>8</v>
      </c>
      <c r="C35" s="109" t="s">
        <v>27</v>
      </c>
      <c r="D35" s="204">
        <v>0</v>
      </c>
      <c r="E35" s="205">
        <v>0</v>
      </c>
      <c r="F35" s="59"/>
      <c r="G35" s="59"/>
      <c r="H35" s="147"/>
      <c r="I35" s="59"/>
      <c r="J35" s="60"/>
    </row>
    <row r="36" spans="2:10" ht="13">
      <c r="B36" s="116" t="s">
        <v>9</v>
      </c>
      <c r="C36" s="109" t="s">
        <v>28</v>
      </c>
      <c r="D36" s="204">
        <v>0</v>
      </c>
      <c r="E36" s="205">
        <v>0</v>
      </c>
      <c r="F36" s="59"/>
      <c r="G36" s="59"/>
      <c r="H36" s="147"/>
      <c r="I36" s="59"/>
      <c r="J36" s="60"/>
    </row>
    <row r="37" spans="2:10" ht="25.5">
      <c r="B37" s="116" t="s">
        <v>29</v>
      </c>
      <c r="C37" s="109" t="s">
        <v>30</v>
      </c>
      <c r="D37" s="204">
        <v>0</v>
      </c>
      <c r="E37" s="205">
        <v>0</v>
      </c>
      <c r="F37" s="59"/>
      <c r="G37" s="59"/>
      <c r="H37" s="147"/>
      <c r="I37" s="59"/>
      <c r="J37" s="60"/>
    </row>
    <row r="38" spans="2:10" ht="13">
      <c r="B38" s="116" t="s">
        <v>31</v>
      </c>
      <c r="C38" s="109" t="s">
        <v>32</v>
      </c>
      <c r="D38" s="204">
        <v>0</v>
      </c>
      <c r="E38" s="205">
        <v>0</v>
      </c>
      <c r="F38" s="59"/>
      <c r="G38" s="59"/>
      <c r="H38" s="147"/>
      <c r="I38" s="59"/>
      <c r="J38" s="60"/>
    </row>
    <row r="39" spans="2:10" ht="13">
      <c r="B39" s="117" t="s">
        <v>33</v>
      </c>
      <c r="C39" s="118" t="s">
        <v>34</v>
      </c>
      <c r="D39" s="206">
        <v>21348.78</v>
      </c>
      <c r="E39" s="207">
        <v>0</v>
      </c>
      <c r="F39" s="59"/>
      <c r="G39" s="59"/>
      <c r="H39" s="147"/>
      <c r="I39" s="59"/>
      <c r="J39" s="60"/>
    </row>
    <row r="40" spans="2:10" ht="13.5" thickBot="1">
      <c r="B40" s="74" t="s">
        <v>35</v>
      </c>
      <c r="C40" s="75" t="s">
        <v>36</v>
      </c>
      <c r="D40" s="208">
        <v>2263617.2200000002</v>
      </c>
      <c r="E40" s="209">
        <v>3898382.26</v>
      </c>
      <c r="G40" s="60"/>
    </row>
    <row r="41" spans="2:10" ht="13.5" thickBot="1">
      <c r="B41" s="76" t="s">
        <v>37</v>
      </c>
      <c r="C41" s="77" t="s">
        <v>38</v>
      </c>
      <c r="D41" s="210">
        <v>19199569.569999997</v>
      </c>
      <c r="E41" s="211">
        <v>22060320.82</v>
      </c>
      <c r="F41" s="62"/>
      <c r="G41" s="60"/>
    </row>
    <row r="42" spans="2:10" ht="13">
      <c r="B42" s="71"/>
      <c r="C42" s="71"/>
      <c r="D42" s="105"/>
      <c r="E42" s="105"/>
      <c r="F42" s="62"/>
      <c r="G42" s="54"/>
    </row>
    <row r="43" spans="2:10" ht="13.5">
      <c r="B43" s="349" t="s">
        <v>60</v>
      </c>
      <c r="C43" s="354"/>
      <c r="D43" s="354"/>
      <c r="E43" s="354"/>
      <c r="G43" s="59"/>
    </row>
    <row r="44" spans="2:10" ht="18" customHeight="1" thickBot="1">
      <c r="B44" s="348" t="s">
        <v>118</v>
      </c>
      <c r="C44" s="355"/>
      <c r="D44" s="355"/>
      <c r="E44" s="355"/>
      <c r="G44" s="59"/>
    </row>
    <row r="45" spans="2:10" ht="13.5" thickBot="1">
      <c r="B45" s="66"/>
      <c r="C45" s="19" t="s">
        <v>39</v>
      </c>
      <c r="D45" s="282" t="s">
        <v>199</v>
      </c>
      <c r="E45" s="282" t="s">
        <v>206</v>
      </c>
      <c r="G45" s="59"/>
    </row>
    <row r="46" spans="2:10" ht="13">
      <c r="B46" s="10" t="s">
        <v>18</v>
      </c>
      <c r="C46" s="20" t="s">
        <v>109</v>
      </c>
      <c r="D46" s="212"/>
      <c r="E46" s="213"/>
      <c r="G46" s="59"/>
    </row>
    <row r="47" spans="2:10">
      <c r="B47" s="78" t="s">
        <v>4</v>
      </c>
      <c r="C47" s="4" t="s">
        <v>40</v>
      </c>
      <c r="D47" s="214">
        <v>903705.16910000006</v>
      </c>
      <c r="E47" s="216">
        <v>830377.33581298788</v>
      </c>
      <c r="G47" s="59"/>
      <c r="H47" s="102"/>
    </row>
    <row r="48" spans="2:10">
      <c r="B48" s="92" t="s">
        <v>6</v>
      </c>
      <c r="C48" s="9" t="s">
        <v>41</v>
      </c>
      <c r="D48" s="214">
        <v>830377.33581298788</v>
      </c>
      <c r="E48" s="216">
        <v>789023.95734800003</v>
      </c>
      <c r="G48" s="125"/>
    </row>
    <row r="49" spans="2:7" ht="13">
      <c r="B49" s="91" t="s">
        <v>23</v>
      </c>
      <c r="C49" s="93" t="s">
        <v>110</v>
      </c>
      <c r="D49" s="217"/>
      <c r="E49" s="216"/>
    </row>
    <row r="50" spans="2:7">
      <c r="B50" s="78" t="s">
        <v>4</v>
      </c>
      <c r="C50" s="4" t="s">
        <v>40</v>
      </c>
      <c r="D50" s="214">
        <v>20.5746</v>
      </c>
      <c r="E50" s="216">
        <v>23.121500000000001</v>
      </c>
      <c r="G50" s="107"/>
    </row>
    <row r="51" spans="2:7">
      <c r="B51" s="78" t="s">
        <v>6</v>
      </c>
      <c r="C51" s="4" t="s">
        <v>111</v>
      </c>
      <c r="D51" s="214">
        <v>20.505500000000001</v>
      </c>
      <c r="E51" s="216">
        <v>23.011300000000002</v>
      </c>
      <c r="G51" s="107"/>
    </row>
    <row r="52" spans="2:7">
      <c r="B52" s="78" t="s">
        <v>8</v>
      </c>
      <c r="C52" s="4" t="s">
        <v>112</v>
      </c>
      <c r="D52" s="214">
        <v>23.795300000000001</v>
      </c>
      <c r="E52" s="216">
        <v>28.157900000000001</v>
      </c>
    </row>
    <row r="53" spans="2:7" ht="12.75" customHeight="1" thickBot="1">
      <c r="B53" s="79" t="s">
        <v>9</v>
      </c>
      <c r="C53" s="13" t="s">
        <v>41</v>
      </c>
      <c r="D53" s="220">
        <v>23.121500000000001</v>
      </c>
      <c r="E53" s="259">
        <v>27.959</v>
      </c>
    </row>
    <row r="54" spans="2:7">
      <c r="B54" s="85"/>
      <c r="C54" s="86"/>
      <c r="D54" s="222"/>
      <c r="E54" s="222"/>
    </row>
    <row r="55" spans="2:7" ht="13.5">
      <c r="B55" s="349" t="s">
        <v>62</v>
      </c>
      <c r="C55" s="354"/>
      <c r="D55" s="354"/>
      <c r="E55" s="354"/>
    </row>
    <row r="56" spans="2:7" ht="15.75" customHeight="1" thickBot="1">
      <c r="B56" s="348" t="s">
        <v>113</v>
      </c>
      <c r="C56" s="355"/>
      <c r="D56" s="355"/>
      <c r="E56" s="355"/>
    </row>
    <row r="57" spans="2:7" ht="21.5" thickBot="1">
      <c r="B57" s="343" t="s">
        <v>42</v>
      </c>
      <c r="C57" s="344"/>
      <c r="D57" s="223" t="s">
        <v>119</v>
      </c>
      <c r="E57" s="224" t="s">
        <v>114</v>
      </c>
    </row>
    <row r="58" spans="2:7" ht="13">
      <c r="B58" s="14" t="s">
        <v>18</v>
      </c>
      <c r="C58" s="94" t="s">
        <v>43</v>
      </c>
      <c r="D58" s="225">
        <f>D70</f>
        <v>22060320.82</v>
      </c>
      <c r="E58" s="226">
        <f>D58/E21</f>
        <v>1</v>
      </c>
    </row>
    <row r="59" spans="2:7" ht="25">
      <c r="B59" s="92" t="s">
        <v>4</v>
      </c>
      <c r="C59" s="9" t="s">
        <v>44</v>
      </c>
      <c r="D59" s="227">
        <v>0</v>
      </c>
      <c r="E59" s="228">
        <v>0</v>
      </c>
    </row>
    <row r="60" spans="2:7" ht="25">
      <c r="B60" s="78" t="s">
        <v>6</v>
      </c>
      <c r="C60" s="4" t="s">
        <v>45</v>
      </c>
      <c r="D60" s="229">
        <v>0</v>
      </c>
      <c r="E60" s="230">
        <v>0</v>
      </c>
    </row>
    <row r="61" spans="2:7" ht="13.5" customHeight="1">
      <c r="B61" s="78" t="s">
        <v>8</v>
      </c>
      <c r="C61" s="4" t="s">
        <v>46</v>
      </c>
      <c r="D61" s="229">
        <v>0</v>
      </c>
      <c r="E61" s="230">
        <v>0</v>
      </c>
    </row>
    <row r="62" spans="2:7">
      <c r="B62" s="78" t="s">
        <v>9</v>
      </c>
      <c r="C62" s="4" t="s">
        <v>47</v>
      </c>
      <c r="D62" s="229">
        <v>0</v>
      </c>
      <c r="E62" s="230">
        <v>0</v>
      </c>
    </row>
    <row r="63" spans="2:7">
      <c r="B63" s="78" t="s">
        <v>29</v>
      </c>
      <c r="C63" s="4" t="s">
        <v>48</v>
      </c>
      <c r="D63" s="229">
        <v>0</v>
      </c>
      <c r="E63" s="230">
        <v>0</v>
      </c>
    </row>
    <row r="64" spans="2:7">
      <c r="B64" s="92" t="s">
        <v>31</v>
      </c>
      <c r="C64" s="9" t="s">
        <v>49</v>
      </c>
      <c r="D64" s="227">
        <v>0</v>
      </c>
      <c r="E64" s="228">
        <v>0</v>
      </c>
    </row>
    <row r="65" spans="2:5">
      <c r="B65" s="92" t="s">
        <v>33</v>
      </c>
      <c r="C65" s="9" t="s">
        <v>115</v>
      </c>
      <c r="D65" s="227">
        <v>0</v>
      </c>
      <c r="E65" s="228">
        <v>0</v>
      </c>
    </row>
    <row r="66" spans="2:5">
      <c r="B66" s="92" t="s">
        <v>50</v>
      </c>
      <c r="C66" s="9" t="s">
        <v>51</v>
      </c>
      <c r="D66" s="227">
        <v>0</v>
      </c>
      <c r="E66" s="228">
        <v>0</v>
      </c>
    </row>
    <row r="67" spans="2:5">
      <c r="B67" s="78" t="s">
        <v>52</v>
      </c>
      <c r="C67" s="4" t="s">
        <v>53</v>
      </c>
      <c r="D67" s="229">
        <v>0</v>
      </c>
      <c r="E67" s="230">
        <v>0</v>
      </c>
    </row>
    <row r="68" spans="2:5">
      <c r="B68" s="78" t="s">
        <v>54</v>
      </c>
      <c r="C68" s="4" t="s">
        <v>55</v>
      </c>
      <c r="D68" s="229">
        <v>0</v>
      </c>
      <c r="E68" s="230">
        <v>0</v>
      </c>
    </row>
    <row r="69" spans="2:5">
      <c r="B69" s="78" t="s">
        <v>56</v>
      </c>
      <c r="C69" s="4" t="s">
        <v>57</v>
      </c>
      <c r="D69" s="292">
        <v>0</v>
      </c>
      <c r="E69" s="230">
        <v>0</v>
      </c>
    </row>
    <row r="70" spans="2:5">
      <c r="B70" s="96" t="s">
        <v>58</v>
      </c>
      <c r="C70" s="88" t="s">
        <v>59</v>
      </c>
      <c r="D70" s="232">
        <f>E12</f>
        <v>22060320.82</v>
      </c>
      <c r="E70" s="233">
        <f>D70/E21</f>
        <v>1</v>
      </c>
    </row>
    <row r="71" spans="2:5" ht="13">
      <c r="B71" s="97" t="s">
        <v>23</v>
      </c>
      <c r="C71" s="8" t="s">
        <v>61</v>
      </c>
      <c r="D71" s="234">
        <f>E13</f>
        <v>0</v>
      </c>
      <c r="E71" s="235">
        <v>0</v>
      </c>
    </row>
    <row r="72" spans="2:5" ht="13">
      <c r="B72" s="98" t="s">
        <v>60</v>
      </c>
      <c r="C72" s="90" t="s">
        <v>63</v>
      </c>
      <c r="D72" s="236">
        <f>E14</f>
        <v>0</v>
      </c>
      <c r="E72" s="237">
        <v>0</v>
      </c>
    </row>
    <row r="73" spans="2:5" ht="13">
      <c r="B73" s="99" t="s">
        <v>62</v>
      </c>
      <c r="C73" s="17" t="s">
        <v>65</v>
      </c>
      <c r="D73" s="238">
        <v>0</v>
      </c>
      <c r="E73" s="239">
        <v>0</v>
      </c>
    </row>
    <row r="74" spans="2:5" ht="13">
      <c r="B74" s="97" t="s">
        <v>64</v>
      </c>
      <c r="C74" s="8" t="s">
        <v>66</v>
      </c>
      <c r="D74" s="234">
        <f>D58+D71</f>
        <v>22060320.82</v>
      </c>
      <c r="E74" s="235">
        <f>E58+E72-E73</f>
        <v>1</v>
      </c>
    </row>
    <row r="75" spans="2:5">
      <c r="B75" s="78" t="s">
        <v>4</v>
      </c>
      <c r="C75" s="4" t="s">
        <v>67</v>
      </c>
      <c r="D75" s="229">
        <v>0</v>
      </c>
      <c r="E75" s="230">
        <v>0</v>
      </c>
    </row>
    <row r="76" spans="2:5">
      <c r="B76" s="78" t="s">
        <v>6</v>
      </c>
      <c r="C76" s="4" t="s">
        <v>116</v>
      </c>
      <c r="D76" s="229">
        <f>D74</f>
        <v>22060320.82</v>
      </c>
      <c r="E76" s="230">
        <f>E74</f>
        <v>1</v>
      </c>
    </row>
    <row r="77" spans="2:5" ht="13" thickBot="1">
      <c r="B77" s="79" t="s">
        <v>8</v>
      </c>
      <c r="C77" s="13" t="s">
        <v>117</v>
      </c>
      <c r="D77" s="240">
        <v>0</v>
      </c>
      <c r="E77" s="241">
        <v>0</v>
      </c>
    </row>
    <row r="78" spans="2:5">
      <c r="B78" s="1"/>
      <c r="C78" s="1"/>
      <c r="D78" s="180"/>
      <c r="E78" s="180"/>
    </row>
    <row r="79" spans="2:5">
      <c r="B79" s="1"/>
      <c r="C79" s="1"/>
      <c r="D79" s="180"/>
      <c r="E79" s="180"/>
    </row>
    <row r="80" spans="2:5">
      <c r="B80" s="1"/>
      <c r="C80" s="1"/>
      <c r="D80" s="180"/>
      <c r="E80" s="180"/>
    </row>
    <row r="81" spans="2:5">
      <c r="B81" s="1"/>
      <c r="C81" s="1"/>
      <c r="D81" s="180"/>
      <c r="E81" s="180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9" right="0.75" top="0.61" bottom="0.51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 codeName="Arkusz85"/>
  <dimension ref="A1:L81"/>
  <sheetViews>
    <sheetView zoomScale="80" zoomScaleNormal="80" workbookViewId="0">
      <selection activeCell="G15" sqref="G15"/>
    </sheetView>
  </sheetViews>
  <sheetFormatPr defaultRowHeight="12.5"/>
  <cols>
    <col min="1" max="1" width="9.1796875" style="18"/>
    <col min="2" max="2" width="5.26953125" style="18" bestFit="1" customWidth="1"/>
    <col min="3" max="3" width="75.453125" style="18" customWidth="1"/>
    <col min="4" max="5" width="17.81640625" style="107" customWidth="1"/>
    <col min="6" max="6" width="7.453125" customWidth="1"/>
    <col min="7" max="7" width="17.26953125" customWidth="1"/>
    <col min="8" max="8" width="19.81640625" customWidth="1"/>
    <col min="9" max="9" width="13.26953125" customWidth="1"/>
    <col min="10" max="10" width="13.54296875" customWidth="1"/>
    <col min="11" max="11" width="13" customWidth="1"/>
    <col min="12" max="12" width="12.453125" bestFit="1" customWidth="1"/>
  </cols>
  <sheetData>
    <row r="1" spans="2:12">
      <c r="B1" s="1"/>
      <c r="C1" s="1"/>
      <c r="D1" s="180"/>
      <c r="E1" s="180"/>
    </row>
    <row r="2" spans="2:12" ht="15.5">
      <c r="B2" s="345" t="s">
        <v>0</v>
      </c>
      <c r="C2" s="345"/>
      <c r="D2" s="345"/>
      <c r="E2" s="345"/>
      <c r="L2" s="59"/>
    </row>
    <row r="3" spans="2:12" ht="15.5">
      <c r="B3" s="345" t="s">
        <v>205</v>
      </c>
      <c r="C3" s="345"/>
      <c r="D3" s="345"/>
      <c r="E3" s="345"/>
    </row>
    <row r="4" spans="2:12" ht="14">
      <c r="B4" s="65"/>
      <c r="C4" s="65"/>
      <c r="D4" s="181"/>
      <c r="E4" s="181"/>
    </row>
    <row r="5" spans="2:12" ht="21" customHeight="1">
      <c r="B5" s="346" t="s">
        <v>1</v>
      </c>
      <c r="C5" s="346"/>
      <c r="D5" s="346"/>
      <c r="E5" s="346"/>
    </row>
    <row r="6" spans="2:12" ht="14">
      <c r="B6" s="347" t="s">
        <v>79</v>
      </c>
      <c r="C6" s="347"/>
      <c r="D6" s="347"/>
      <c r="E6" s="347"/>
    </row>
    <row r="7" spans="2:12" ht="14">
      <c r="B7" s="67"/>
      <c r="C7" s="67"/>
      <c r="D7" s="182"/>
      <c r="E7" s="182"/>
    </row>
    <row r="8" spans="2:12" ht="13.5">
      <c r="B8" s="349" t="s">
        <v>18</v>
      </c>
      <c r="C8" s="354"/>
      <c r="D8" s="354"/>
      <c r="E8" s="354"/>
    </row>
    <row r="9" spans="2:12" ht="16" thickBot="1">
      <c r="B9" s="348" t="s">
        <v>100</v>
      </c>
      <c r="C9" s="348"/>
      <c r="D9" s="348"/>
      <c r="E9" s="348"/>
    </row>
    <row r="10" spans="2:12" ht="13.5" thickBot="1">
      <c r="B10" s="66"/>
      <c r="C10" s="61" t="s">
        <v>2</v>
      </c>
      <c r="D10" s="282" t="s">
        <v>199</v>
      </c>
      <c r="E10" s="282" t="s">
        <v>206</v>
      </c>
      <c r="G10" s="59"/>
    </row>
    <row r="11" spans="2:12" ht="13">
      <c r="B11" s="68" t="s">
        <v>3</v>
      </c>
      <c r="C11" s="95" t="s">
        <v>106</v>
      </c>
      <c r="D11" s="242">
        <v>14087416.100000001</v>
      </c>
      <c r="E11" s="243">
        <v>15909302.26</v>
      </c>
    </row>
    <row r="12" spans="2:12">
      <c r="B12" s="108" t="s">
        <v>4</v>
      </c>
      <c r="C12" s="109" t="s">
        <v>5</v>
      </c>
      <c r="D12" s="244">
        <v>14087407.390000001</v>
      </c>
      <c r="E12" s="245">
        <v>15909302.26</v>
      </c>
    </row>
    <row r="13" spans="2:12">
      <c r="B13" s="108" t="s">
        <v>6</v>
      </c>
      <c r="C13" s="110" t="s">
        <v>7</v>
      </c>
      <c r="D13" s="244">
        <v>8.7100000000000009</v>
      </c>
      <c r="E13" s="306">
        <v>0</v>
      </c>
    </row>
    <row r="14" spans="2:12">
      <c r="B14" s="108" t="s">
        <v>8</v>
      </c>
      <c r="C14" s="110" t="s">
        <v>10</v>
      </c>
      <c r="D14" s="244">
        <v>0</v>
      </c>
      <c r="E14" s="306">
        <v>0</v>
      </c>
      <c r="G14" s="54"/>
    </row>
    <row r="15" spans="2:12">
      <c r="B15" s="108" t="s">
        <v>103</v>
      </c>
      <c r="C15" s="110" t="s">
        <v>11</v>
      </c>
      <c r="D15" s="244">
        <v>0</v>
      </c>
      <c r="E15" s="306">
        <v>0</v>
      </c>
    </row>
    <row r="16" spans="2:12">
      <c r="B16" s="111" t="s">
        <v>104</v>
      </c>
      <c r="C16" s="112" t="s">
        <v>12</v>
      </c>
      <c r="D16" s="246">
        <v>0</v>
      </c>
      <c r="E16" s="307">
        <v>0</v>
      </c>
    </row>
    <row r="17" spans="2:11" ht="13">
      <c r="B17" s="6" t="s">
        <v>13</v>
      </c>
      <c r="C17" s="8" t="s">
        <v>65</v>
      </c>
      <c r="D17" s="248">
        <v>0</v>
      </c>
      <c r="E17" s="308">
        <v>0</v>
      </c>
    </row>
    <row r="18" spans="2:11">
      <c r="B18" s="108" t="s">
        <v>4</v>
      </c>
      <c r="C18" s="109" t="s">
        <v>11</v>
      </c>
      <c r="D18" s="246">
        <v>0</v>
      </c>
      <c r="E18" s="307">
        <v>0</v>
      </c>
    </row>
    <row r="19" spans="2:11" ht="15" customHeight="1">
      <c r="B19" s="108" t="s">
        <v>6</v>
      </c>
      <c r="C19" s="110" t="s">
        <v>105</v>
      </c>
      <c r="D19" s="244">
        <v>0</v>
      </c>
      <c r="E19" s="306">
        <v>0</v>
      </c>
    </row>
    <row r="20" spans="2:11" ht="13" thickBot="1">
      <c r="B20" s="113" t="s">
        <v>8</v>
      </c>
      <c r="C20" s="114" t="s">
        <v>14</v>
      </c>
      <c r="D20" s="250">
        <v>0</v>
      </c>
      <c r="E20" s="309">
        <v>0</v>
      </c>
    </row>
    <row r="21" spans="2:11" ht="13.5" thickBot="1">
      <c r="B21" s="356" t="s">
        <v>107</v>
      </c>
      <c r="C21" s="357"/>
      <c r="D21" s="252">
        <v>14087416.100000001</v>
      </c>
      <c r="E21" s="211">
        <v>15909302.26</v>
      </c>
      <c r="F21" s="62"/>
      <c r="G21" s="62"/>
      <c r="H21" s="103"/>
      <c r="J21" s="137"/>
      <c r="K21" s="103"/>
    </row>
    <row r="22" spans="2:11">
      <c r="B22" s="2"/>
      <c r="C22" s="5"/>
      <c r="D22" s="197"/>
      <c r="E22" s="197"/>
      <c r="G22" s="59"/>
    </row>
    <row r="23" spans="2:11" ht="13.5">
      <c r="B23" s="349" t="s">
        <v>101</v>
      </c>
      <c r="C23" s="358"/>
      <c r="D23" s="358"/>
      <c r="E23" s="358"/>
      <c r="G23" s="59"/>
    </row>
    <row r="24" spans="2:11" ht="15.75" customHeight="1" thickBot="1">
      <c r="B24" s="348" t="s">
        <v>102</v>
      </c>
      <c r="C24" s="359"/>
      <c r="D24" s="359"/>
      <c r="E24" s="359"/>
    </row>
    <row r="25" spans="2:11" ht="13.5" thickBot="1">
      <c r="B25" s="66"/>
      <c r="C25" s="115" t="s">
        <v>2</v>
      </c>
      <c r="D25" s="282" t="s">
        <v>199</v>
      </c>
      <c r="E25" s="282" t="s">
        <v>206</v>
      </c>
    </row>
    <row r="26" spans="2:11" ht="13">
      <c r="B26" s="72" t="s">
        <v>15</v>
      </c>
      <c r="C26" s="73" t="s">
        <v>16</v>
      </c>
      <c r="D26" s="199">
        <v>13599489.5</v>
      </c>
      <c r="E26" s="200">
        <v>14087416.100000001</v>
      </c>
      <c r="G26" s="60"/>
    </row>
    <row r="27" spans="2:11" ht="13">
      <c r="B27" s="6" t="s">
        <v>17</v>
      </c>
      <c r="C27" s="7" t="s">
        <v>108</v>
      </c>
      <c r="D27" s="201">
        <v>-1209318.3999999999</v>
      </c>
      <c r="E27" s="202">
        <v>-998954.41</v>
      </c>
      <c r="F27" s="59"/>
      <c r="G27" s="60"/>
      <c r="H27" s="147"/>
      <c r="I27" s="59"/>
      <c r="J27" s="60"/>
    </row>
    <row r="28" spans="2:11" ht="13">
      <c r="B28" s="6" t="s">
        <v>18</v>
      </c>
      <c r="C28" s="7" t="s">
        <v>19</v>
      </c>
      <c r="D28" s="201">
        <v>885376.34</v>
      </c>
      <c r="E28" s="203">
        <v>775797.64</v>
      </c>
      <c r="F28" s="59"/>
      <c r="G28" s="59"/>
      <c r="H28" s="147"/>
      <c r="I28" s="59"/>
      <c r="J28" s="60"/>
    </row>
    <row r="29" spans="2:11" ht="13">
      <c r="B29" s="116" t="s">
        <v>4</v>
      </c>
      <c r="C29" s="109" t="s">
        <v>20</v>
      </c>
      <c r="D29" s="204">
        <v>885376.34</v>
      </c>
      <c r="E29" s="205">
        <v>775797.64</v>
      </c>
      <c r="F29" s="59"/>
      <c r="G29" s="59"/>
      <c r="H29" s="147"/>
      <c r="I29" s="59"/>
      <c r="J29" s="60"/>
    </row>
    <row r="30" spans="2:11" ht="13">
      <c r="B30" s="116" t="s">
        <v>6</v>
      </c>
      <c r="C30" s="109" t="s">
        <v>21</v>
      </c>
      <c r="D30" s="204">
        <v>0</v>
      </c>
      <c r="E30" s="205">
        <v>0</v>
      </c>
      <c r="F30" s="59"/>
      <c r="G30" s="59"/>
      <c r="H30" s="147"/>
      <c r="I30" s="59"/>
      <c r="J30" s="60"/>
    </row>
    <row r="31" spans="2:11" ht="13">
      <c r="B31" s="116" t="s">
        <v>8</v>
      </c>
      <c r="C31" s="109" t="s">
        <v>22</v>
      </c>
      <c r="D31" s="204">
        <v>0</v>
      </c>
      <c r="E31" s="205">
        <v>0</v>
      </c>
      <c r="F31" s="59"/>
      <c r="G31" s="59"/>
      <c r="H31" s="147"/>
      <c r="I31" s="59"/>
      <c r="J31" s="60"/>
    </row>
    <row r="32" spans="2:11" ht="13">
      <c r="B32" s="70" t="s">
        <v>23</v>
      </c>
      <c r="C32" s="8" t="s">
        <v>24</v>
      </c>
      <c r="D32" s="201">
        <v>2094694.74</v>
      </c>
      <c r="E32" s="203">
        <v>1774752.05</v>
      </c>
      <c r="F32" s="59"/>
      <c r="G32" s="60"/>
      <c r="H32" s="147"/>
      <c r="I32" s="59"/>
      <c r="J32" s="60"/>
    </row>
    <row r="33" spans="2:10" ht="13">
      <c r="B33" s="116" t="s">
        <v>4</v>
      </c>
      <c r="C33" s="109" t="s">
        <v>25</v>
      </c>
      <c r="D33" s="204">
        <v>2043440.15</v>
      </c>
      <c r="E33" s="205">
        <v>1667764.49</v>
      </c>
      <c r="F33" s="59"/>
      <c r="G33" s="59"/>
      <c r="H33" s="147"/>
      <c r="I33" s="59"/>
      <c r="J33" s="60"/>
    </row>
    <row r="34" spans="2:10" ht="13">
      <c r="B34" s="116" t="s">
        <v>6</v>
      </c>
      <c r="C34" s="109" t="s">
        <v>26</v>
      </c>
      <c r="D34" s="204">
        <v>50906.22</v>
      </c>
      <c r="E34" s="205">
        <v>106929.81</v>
      </c>
      <c r="F34" s="59"/>
      <c r="G34" s="59"/>
      <c r="H34" s="147"/>
      <c r="I34" s="59"/>
      <c r="J34" s="60"/>
    </row>
    <row r="35" spans="2:10" ht="13">
      <c r="B35" s="116" t="s">
        <v>8</v>
      </c>
      <c r="C35" s="109" t="s">
        <v>27</v>
      </c>
      <c r="D35" s="204">
        <v>0</v>
      </c>
      <c r="E35" s="205">
        <v>0</v>
      </c>
      <c r="F35" s="59"/>
      <c r="G35" s="59"/>
      <c r="H35" s="147"/>
      <c r="I35" s="59"/>
      <c r="J35" s="60"/>
    </row>
    <row r="36" spans="2:10" ht="13">
      <c r="B36" s="116" t="s">
        <v>9</v>
      </c>
      <c r="C36" s="109" t="s">
        <v>28</v>
      </c>
      <c r="D36" s="204">
        <v>0</v>
      </c>
      <c r="E36" s="205">
        <v>0</v>
      </c>
      <c r="F36" s="59"/>
      <c r="G36" s="59"/>
      <c r="H36" s="147"/>
      <c r="I36" s="59"/>
      <c r="J36" s="60"/>
    </row>
    <row r="37" spans="2:10" ht="25.5">
      <c r="B37" s="116" t="s">
        <v>29</v>
      </c>
      <c r="C37" s="109" t="s">
        <v>30</v>
      </c>
      <c r="D37" s="204">
        <v>0</v>
      </c>
      <c r="E37" s="205">
        <v>0</v>
      </c>
      <c r="F37" s="59"/>
      <c r="G37" s="59"/>
      <c r="H37" s="147"/>
      <c r="I37" s="59"/>
      <c r="J37" s="60"/>
    </row>
    <row r="38" spans="2:10" ht="13">
      <c r="B38" s="116" t="s">
        <v>31</v>
      </c>
      <c r="C38" s="109" t="s">
        <v>32</v>
      </c>
      <c r="D38" s="204">
        <v>0</v>
      </c>
      <c r="E38" s="205">
        <v>0</v>
      </c>
      <c r="F38" s="59"/>
      <c r="G38" s="59"/>
      <c r="H38" s="147"/>
      <c r="I38" s="59"/>
      <c r="J38" s="60"/>
    </row>
    <row r="39" spans="2:10" ht="13">
      <c r="B39" s="117" t="s">
        <v>33</v>
      </c>
      <c r="C39" s="118" t="s">
        <v>34</v>
      </c>
      <c r="D39" s="206">
        <v>348.37</v>
      </c>
      <c r="E39" s="207">
        <v>57.75</v>
      </c>
      <c r="F39" s="59"/>
      <c r="G39" s="59"/>
      <c r="H39" s="147"/>
      <c r="I39" s="59"/>
      <c r="J39" s="60"/>
    </row>
    <row r="40" spans="2:10" ht="13.5" thickBot="1">
      <c r="B40" s="74" t="s">
        <v>35</v>
      </c>
      <c r="C40" s="75" t="s">
        <v>36</v>
      </c>
      <c r="D40" s="208">
        <v>1697245</v>
      </c>
      <c r="E40" s="209">
        <v>2820840.57</v>
      </c>
      <c r="G40" s="60"/>
      <c r="H40" s="143"/>
    </row>
    <row r="41" spans="2:10" ht="13.5" thickBot="1">
      <c r="B41" s="76" t="s">
        <v>37</v>
      </c>
      <c r="C41" s="77" t="s">
        <v>38</v>
      </c>
      <c r="D41" s="210">
        <v>14087416.1</v>
      </c>
      <c r="E41" s="211">
        <v>15909302.26</v>
      </c>
      <c r="F41" s="62"/>
      <c r="G41" s="60"/>
    </row>
    <row r="42" spans="2:10" ht="13">
      <c r="B42" s="71"/>
      <c r="C42" s="71"/>
      <c r="D42" s="105"/>
      <c r="E42" s="105"/>
      <c r="F42" s="62"/>
      <c r="G42" s="54"/>
    </row>
    <row r="43" spans="2:10" ht="13.5">
      <c r="B43" s="349" t="s">
        <v>60</v>
      </c>
      <c r="C43" s="350"/>
      <c r="D43" s="350"/>
      <c r="E43" s="350"/>
      <c r="G43" s="59"/>
    </row>
    <row r="44" spans="2:10" ht="18" customHeight="1" thickBot="1">
      <c r="B44" s="348" t="s">
        <v>118</v>
      </c>
      <c r="C44" s="351"/>
      <c r="D44" s="351"/>
      <c r="E44" s="351"/>
      <c r="G44" s="59"/>
    </row>
    <row r="45" spans="2:10" ht="13.5" thickBot="1">
      <c r="B45" s="66"/>
      <c r="C45" s="19" t="s">
        <v>39</v>
      </c>
      <c r="D45" s="282" t="s">
        <v>199</v>
      </c>
      <c r="E45" s="282" t="s">
        <v>206</v>
      </c>
      <c r="G45" s="59"/>
    </row>
    <row r="46" spans="2:10" ht="13">
      <c r="B46" s="10" t="s">
        <v>18</v>
      </c>
      <c r="C46" s="20" t="s">
        <v>109</v>
      </c>
      <c r="D46" s="212"/>
      <c r="E46" s="213"/>
      <c r="G46" s="59"/>
    </row>
    <row r="47" spans="2:10">
      <c r="B47" s="119" t="s">
        <v>4</v>
      </c>
      <c r="C47" s="109" t="s">
        <v>40</v>
      </c>
      <c r="D47" s="214">
        <v>712466.51020000002</v>
      </c>
      <c r="E47" s="216">
        <v>655170.75700286962</v>
      </c>
      <c r="G47" s="59"/>
    </row>
    <row r="48" spans="2:10">
      <c r="B48" s="120" t="s">
        <v>6</v>
      </c>
      <c r="C48" s="118" t="s">
        <v>41</v>
      </c>
      <c r="D48" s="214">
        <v>655170.75700286962</v>
      </c>
      <c r="E48" s="216">
        <v>613153.20499999996</v>
      </c>
      <c r="G48" s="125"/>
    </row>
    <row r="49" spans="2:7" ht="13">
      <c r="B49" s="91" t="s">
        <v>23</v>
      </c>
      <c r="C49" s="93" t="s">
        <v>110</v>
      </c>
      <c r="D49" s="217"/>
      <c r="E49" s="216"/>
    </row>
    <row r="50" spans="2:7">
      <c r="B50" s="119" t="s">
        <v>4</v>
      </c>
      <c r="C50" s="109" t="s">
        <v>40</v>
      </c>
      <c r="D50" s="214">
        <v>19.087900000000001</v>
      </c>
      <c r="E50" s="216">
        <v>21.501899999999999</v>
      </c>
      <c r="G50" s="107"/>
    </row>
    <row r="51" spans="2:7">
      <c r="B51" s="119" t="s">
        <v>6</v>
      </c>
      <c r="C51" s="109" t="s">
        <v>111</v>
      </c>
      <c r="D51" s="214">
        <v>19.0276</v>
      </c>
      <c r="E51" s="216">
        <v>21.4023</v>
      </c>
      <c r="G51" s="107"/>
    </row>
    <row r="52" spans="2:7">
      <c r="B52" s="119" t="s">
        <v>8</v>
      </c>
      <c r="C52" s="109" t="s">
        <v>112</v>
      </c>
      <c r="D52" s="214">
        <v>22.058700000000002</v>
      </c>
      <c r="E52" s="216">
        <v>26.135000000000002</v>
      </c>
    </row>
    <row r="53" spans="2:7" ht="13.5" customHeight="1" thickBot="1">
      <c r="B53" s="121" t="s">
        <v>9</v>
      </c>
      <c r="C53" s="122" t="s">
        <v>41</v>
      </c>
      <c r="D53" s="220">
        <v>21.501899999999999</v>
      </c>
      <c r="E53" s="259">
        <v>25.9467</v>
      </c>
    </row>
    <row r="54" spans="2:7">
      <c r="B54" s="85"/>
      <c r="C54" s="86"/>
      <c r="D54" s="222"/>
      <c r="E54" s="222"/>
    </row>
    <row r="55" spans="2:7" ht="13.5">
      <c r="B55" s="349" t="s">
        <v>190</v>
      </c>
      <c r="C55" s="354"/>
      <c r="D55" s="354"/>
      <c r="E55" s="354"/>
    </row>
    <row r="56" spans="2:7" ht="14" thickBot="1">
      <c r="B56" s="348" t="s">
        <v>113</v>
      </c>
      <c r="C56" s="355"/>
      <c r="D56" s="355"/>
      <c r="E56" s="355"/>
    </row>
    <row r="57" spans="2:7" ht="21.5" thickBot="1">
      <c r="B57" s="343" t="s">
        <v>42</v>
      </c>
      <c r="C57" s="344"/>
      <c r="D57" s="223" t="s">
        <v>119</v>
      </c>
      <c r="E57" s="224" t="s">
        <v>114</v>
      </c>
    </row>
    <row r="58" spans="2:7" ht="13">
      <c r="B58" s="14" t="s">
        <v>18</v>
      </c>
      <c r="C58" s="94" t="s">
        <v>43</v>
      </c>
      <c r="D58" s="225">
        <f>D70</f>
        <v>15909302.26</v>
      </c>
      <c r="E58" s="226">
        <f>D58/E21</f>
        <v>1</v>
      </c>
    </row>
    <row r="59" spans="2:7" ht="25">
      <c r="B59" s="92" t="s">
        <v>4</v>
      </c>
      <c r="C59" s="9" t="s">
        <v>44</v>
      </c>
      <c r="D59" s="227">
        <v>0</v>
      </c>
      <c r="E59" s="228">
        <v>0</v>
      </c>
    </row>
    <row r="60" spans="2:7" ht="25">
      <c r="B60" s="78" t="s">
        <v>6</v>
      </c>
      <c r="C60" s="4" t="s">
        <v>45</v>
      </c>
      <c r="D60" s="229">
        <v>0</v>
      </c>
      <c r="E60" s="230">
        <v>0</v>
      </c>
    </row>
    <row r="61" spans="2:7" ht="12.75" customHeight="1">
      <c r="B61" s="78" t="s">
        <v>8</v>
      </c>
      <c r="C61" s="4" t="s">
        <v>46</v>
      </c>
      <c r="D61" s="229">
        <v>0</v>
      </c>
      <c r="E61" s="230">
        <v>0</v>
      </c>
    </row>
    <row r="62" spans="2:7">
      <c r="B62" s="78" t="s">
        <v>9</v>
      </c>
      <c r="C62" s="4" t="s">
        <v>47</v>
      </c>
      <c r="D62" s="229">
        <v>0</v>
      </c>
      <c r="E62" s="230">
        <v>0</v>
      </c>
    </row>
    <row r="63" spans="2:7">
      <c r="B63" s="78" t="s">
        <v>29</v>
      </c>
      <c r="C63" s="4" t="s">
        <v>48</v>
      </c>
      <c r="D63" s="229">
        <v>0</v>
      </c>
      <c r="E63" s="230">
        <v>0</v>
      </c>
    </row>
    <row r="64" spans="2:7">
      <c r="B64" s="92" t="s">
        <v>31</v>
      </c>
      <c r="C64" s="9" t="s">
        <v>49</v>
      </c>
      <c r="D64" s="227">
        <v>0</v>
      </c>
      <c r="E64" s="228">
        <v>0</v>
      </c>
    </row>
    <row r="65" spans="2:5">
      <c r="B65" s="92" t="s">
        <v>33</v>
      </c>
      <c r="C65" s="9" t="s">
        <v>115</v>
      </c>
      <c r="D65" s="227">
        <v>0</v>
      </c>
      <c r="E65" s="228">
        <v>0</v>
      </c>
    </row>
    <row r="66" spans="2:5">
      <c r="B66" s="92" t="s">
        <v>50</v>
      </c>
      <c r="C66" s="9" t="s">
        <v>51</v>
      </c>
      <c r="D66" s="227">
        <v>0</v>
      </c>
      <c r="E66" s="228">
        <v>0</v>
      </c>
    </row>
    <row r="67" spans="2:5">
      <c r="B67" s="78" t="s">
        <v>52</v>
      </c>
      <c r="C67" s="4" t="s">
        <v>53</v>
      </c>
      <c r="D67" s="229">
        <v>0</v>
      </c>
      <c r="E67" s="230">
        <v>0</v>
      </c>
    </row>
    <row r="68" spans="2:5">
      <c r="B68" s="78" t="s">
        <v>54</v>
      </c>
      <c r="C68" s="4" t="s">
        <v>55</v>
      </c>
      <c r="D68" s="229">
        <v>0</v>
      </c>
      <c r="E68" s="230">
        <v>0</v>
      </c>
    </row>
    <row r="69" spans="2:5">
      <c r="B69" s="78" t="s">
        <v>56</v>
      </c>
      <c r="C69" s="4" t="s">
        <v>57</v>
      </c>
      <c r="D69" s="292">
        <v>0</v>
      </c>
      <c r="E69" s="230">
        <v>0</v>
      </c>
    </row>
    <row r="70" spans="2:5">
      <c r="B70" s="96" t="s">
        <v>58</v>
      </c>
      <c r="C70" s="88" t="s">
        <v>59</v>
      </c>
      <c r="D70" s="232">
        <f>E12</f>
        <v>15909302.26</v>
      </c>
      <c r="E70" s="233">
        <f>D70/E21</f>
        <v>1</v>
      </c>
    </row>
    <row r="71" spans="2:5" ht="13">
      <c r="B71" s="97" t="s">
        <v>23</v>
      </c>
      <c r="C71" s="8" t="s">
        <v>61</v>
      </c>
      <c r="D71" s="234">
        <f>E13</f>
        <v>0</v>
      </c>
      <c r="E71" s="235">
        <v>0</v>
      </c>
    </row>
    <row r="72" spans="2:5" ht="13">
      <c r="B72" s="98" t="s">
        <v>60</v>
      </c>
      <c r="C72" s="90" t="s">
        <v>63</v>
      </c>
      <c r="D72" s="236">
        <f>E14</f>
        <v>0</v>
      </c>
      <c r="E72" s="237">
        <v>0</v>
      </c>
    </row>
    <row r="73" spans="2:5" ht="13">
      <c r="B73" s="99" t="s">
        <v>62</v>
      </c>
      <c r="C73" s="17" t="s">
        <v>65</v>
      </c>
      <c r="D73" s="238">
        <v>0</v>
      </c>
      <c r="E73" s="239">
        <v>0</v>
      </c>
    </row>
    <row r="74" spans="2:5" ht="13">
      <c r="B74" s="97" t="s">
        <v>64</v>
      </c>
      <c r="C74" s="8" t="s">
        <v>66</v>
      </c>
      <c r="D74" s="234">
        <f>D58+D71</f>
        <v>15909302.26</v>
      </c>
      <c r="E74" s="235">
        <f>E58+E72-E73</f>
        <v>1</v>
      </c>
    </row>
    <row r="75" spans="2:5">
      <c r="B75" s="78" t="s">
        <v>4</v>
      </c>
      <c r="C75" s="4" t="s">
        <v>67</v>
      </c>
      <c r="D75" s="229">
        <v>0</v>
      </c>
      <c r="E75" s="230">
        <v>0</v>
      </c>
    </row>
    <row r="76" spans="2:5">
      <c r="B76" s="78" t="s">
        <v>6</v>
      </c>
      <c r="C76" s="4" t="s">
        <v>116</v>
      </c>
      <c r="D76" s="229">
        <f>D74</f>
        <v>15909302.26</v>
      </c>
      <c r="E76" s="230">
        <f>E74</f>
        <v>1</v>
      </c>
    </row>
    <row r="77" spans="2:5" ht="13" thickBot="1">
      <c r="B77" s="79" t="s">
        <v>8</v>
      </c>
      <c r="C77" s="13" t="s">
        <v>117</v>
      </c>
      <c r="D77" s="240">
        <v>0</v>
      </c>
      <c r="E77" s="241">
        <v>0</v>
      </c>
    </row>
    <row r="78" spans="2:5">
      <c r="B78" s="1"/>
      <c r="C78" s="1"/>
      <c r="D78" s="180"/>
      <c r="E78" s="180"/>
    </row>
    <row r="79" spans="2:5">
      <c r="B79" s="1"/>
      <c r="C79" s="1"/>
      <c r="D79" s="180"/>
      <c r="E79" s="180"/>
    </row>
    <row r="80" spans="2:5">
      <c r="B80" s="1"/>
      <c r="C80" s="1"/>
      <c r="D80" s="180"/>
      <c r="E80" s="180"/>
    </row>
    <row r="81" spans="2:5">
      <c r="B81" s="1"/>
      <c r="C81" s="1"/>
      <c r="D81" s="180"/>
      <c r="E81" s="180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61" right="0.75" top="0.68" bottom="0.65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 codeName="Arkusz86"/>
  <dimension ref="A1:L81"/>
  <sheetViews>
    <sheetView zoomScale="80" zoomScaleNormal="80" workbookViewId="0">
      <selection activeCell="G18" sqref="G18"/>
    </sheetView>
  </sheetViews>
  <sheetFormatPr defaultRowHeight="12.5"/>
  <cols>
    <col min="1" max="1" width="9.1796875" style="18"/>
    <col min="2" max="2" width="5.26953125" style="18" bestFit="1" customWidth="1"/>
    <col min="3" max="3" width="75.453125" style="18" customWidth="1"/>
    <col min="4" max="5" width="17.81640625" style="107" customWidth="1"/>
    <col min="6" max="6" width="7.453125" customWidth="1"/>
    <col min="7" max="7" width="17.26953125" customWidth="1"/>
    <col min="8" max="8" width="20.81640625" customWidth="1"/>
    <col min="9" max="9" width="13.26953125" customWidth="1"/>
    <col min="10" max="10" width="13.54296875" customWidth="1"/>
    <col min="11" max="11" width="16" bestFit="1" customWidth="1"/>
    <col min="12" max="12" width="12.453125" bestFit="1" customWidth="1"/>
  </cols>
  <sheetData>
    <row r="1" spans="2:12">
      <c r="B1" s="1"/>
      <c r="C1" s="1"/>
      <c r="D1" s="180"/>
      <c r="E1" s="180"/>
    </row>
    <row r="2" spans="2:12" ht="15.5">
      <c r="B2" s="345" t="s">
        <v>0</v>
      </c>
      <c r="C2" s="345"/>
      <c r="D2" s="345"/>
      <c r="E2" s="345"/>
      <c r="L2" s="59"/>
    </row>
    <row r="3" spans="2:12" ht="15.5">
      <c r="B3" s="345" t="s">
        <v>205</v>
      </c>
      <c r="C3" s="345"/>
      <c r="D3" s="345"/>
      <c r="E3" s="345"/>
    </row>
    <row r="4" spans="2:12" ht="14">
      <c r="B4" s="65"/>
      <c r="C4" s="65"/>
      <c r="D4" s="181"/>
      <c r="E4" s="181"/>
    </row>
    <row r="5" spans="2:12" ht="21" customHeight="1">
      <c r="B5" s="346" t="s">
        <v>1</v>
      </c>
      <c r="C5" s="346"/>
      <c r="D5" s="346"/>
      <c r="E5" s="346"/>
    </row>
    <row r="6" spans="2:12" ht="14">
      <c r="B6" s="347" t="s">
        <v>80</v>
      </c>
      <c r="C6" s="347"/>
      <c r="D6" s="347"/>
      <c r="E6" s="347"/>
    </row>
    <row r="7" spans="2:12" ht="14">
      <c r="B7" s="67"/>
      <c r="C7" s="67"/>
      <c r="D7" s="182"/>
      <c r="E7" s="182"/>
    </row>
    <row r="8" spans="2:12" ht="13.5">
      <c r="B8" s="349" t="s">
        <v>18</v>
      </c>
      <c r="C8" s="354"/>
      <c r="D8" s="354"/>
      <c r="E8" s="354"/>
    </row>
    <row r="9" spans="2:12" ht="16" thickBot="1">
      <c r="B9" s="348" t="s">
        <v>100</v>
      </c>
      <c r="C9" s="348"/>
      <c r="D9" s="348"/>
      <c r="E9" s="348"/>
    </row>
    <row r="10" spans="2:12" ht="13.5" thickBot="1">
      <c r="B10" s="66"/>
      <c r="C10" s="61" t="s">
        <v>2</v>
      </c>
      <c r="D10" s="282" t="s">
        <v>199</v>
      </c>
      <c r="E10" s="282" t="s">
        <v>206</v>
      </c>
    </row>
    <row r="11" spans="2:12" ht="13">
      <c r="B11" s="68" t="s">
        <v>3</v>
      </c>
      <c r="C11" s="95" t="s">
        <v>106</v>
      </c>
      <c r="D11" s="242">
        <v>17601976.32</v>
      </c>
      <c r="E11" s="243">
        <v>19752301.300000001</v>
      </c>
    </row>
    <row r="12" spans="2:12">
      <c r="B12" s="108" t="s">
        <v>4</v>
      </c>
      <c r="C12" s="109" t="s">
        <v>5</v>
      </c>
      <c r="D12" s="244">
        <v>17601965.699999999</v>
      </c>
      <c r="E12" s="245">
        <v>19752301.300000001</v>
      </c>
    </row>
    <row r="13" spans="2:12">
      <c r="B13" s="108" t="s">
        <v>6</v>
      </c>
      <c r="C13" s="110" t="s">
        <v>7</v>
      </c>
      <c r="D13" s="244">
        <v>10.62</v>
      </c>
      <c r="E13" s="306">
        <v>0</v>
      </c>
    </row>
    <row r="14" spans="2:12">
      <c r="B14" s="108" t="s">
        <v>8</v>
      </c>
      <c r="C14" s="110" t="s">
        <v>10</v>
      </c>
      <c r="D14" s="244">
        <v>0</v>
      </c>
      <c r="E14" s="306">
        <v>0</v>
      </c>
      <c r="G14" s="54"/>
    </row>
    <row r="15" spans="2:12">
      <c r="B15" s="108" t="s">
        <v>103</v>
      </c>
      <c r="C15" s="110" t="s">
        <v>11</v>
      </c>
      <c r="D15" s="244">
        <v>0</v>
      </c>
      <c r="E15" s="306">
        <v>0</v>
      </c>
    </row>
    <row r="16" spans="2:12">
      <c r="B16" s="111" t="s">
        <v>104</v>
      </c>
      <c r="C16" s="112" t="s">
        <v>12</v>
      </c>
      <c r="D16" s="246">
        <v>0</v>
      </c>
      <c r="E16" s="307">
        <v>0</v>
      </c>
    </row>
    <row r="17" spans="2:11" ht="13">
      <c r="B17" s="6" t="s">
        <v>13</v>
      </c>
      <c r="C17" s="8" t="s">
        <v>65</v>
      </c>
      <c r="D17" s="248">
        <v>0</v>
      </c>
      <c r="E17" s="308">
        <v>0</v>
      </c>
    </row>
    <row r="18" spans="2:11">
      <c r="B18" s="108" t="s">
        <v>4</v>
      </c>
      <c r="C18" s="109" t="s">
        <v>11</v>
      </c>
      <c r="D18" s="246">
        <v>0</v>
      </c>
      <c r="E18" s="307">
        <v>0</v>
      </c>
    </row>
    <row r="19" spans="2:11" ht="15" customHeight="1">
      <c r="B19" s="108" t="s">
        <v>6</v>
      </c>
      <c r="C19" s="110" t="s">
        <v>105</v>
      </c>
      <c r="D19" s="244">
        <v>0</v>
      </c>
      <c r="E19" s="306">
        <v>0</v>
      </c>
    </row>
    <row r="20" spans="2:11" ht="13" thickBot="1">
      <c r="B20" s="113" t="s">
        <v>8</v>
      </c>
      <c r="C20" s="114" t="s">
        <v>14</v>
      </c>
      <c r="D20" s="250">
        <v>0</v>
      </c>
      <c r="E20" s="309">
        <v>0</v>
      </c>
    </row>
    <row r="21" spans="2:11" ht="13.5" thickBot="1">
      <c r="B21" s="356" t="s">
        <v>107</v>
      </c>
      <c r="C21" s="357"/>
      <c r="D21" s="252">
        <v>17601976.32</v>
      </c>
      <c r="E21" s="211">
        <v>19752301.300000001</v>
      </c>
      <c r="F21" s="62"/>
      <c r="G21" s="62"/>
      <c r="H21" s="103"/>
      <c r="J21" s="137"/>
      <c r="K21" s="103"/>
    </row>
    <row r="22" spans="2:11">
      <c r="B22" s="2"/>
      <c r="C22" s="5"/>
      <c r="D22" s="197"/>
      <c r="E22" s="197"/>
      <c r="G22" s="59"/>
    </row>
    <row r="23" spans="2:11" ht="13.5">
      <c r="B23" s="349" t="s">
        <v>101</v>
      </c>
      <c r="C23" s="358"/>
      <c r="D23" s="358"/>
      <c r="E23" s="358"/>
      <c r="G23" s="59"/>
    </row>
    <row r="24" spans="2:11" ht="15.75" customHeight="1" thickBot="1">
      <c r="B24" s="348" t="s">
        <v>102</v>
      </c>
      <c r="C24" s="359"/>
      <c r="D24" s="359"/>
      <c r="E24" s="359"/>
    </row>
    <row r="25" spans="2:11" ht="13.5" thickBot="1">
      <c r="B25" s="66"/>
      <c r="C25" s="115" t="s">
        <v>2</v>
      </c>
      <c r="D25" s="282" t="s">
        <v>199</v>
      </c>
      <c r="E25" s="282" t="s">
        <v>206</v>
      </c>
    </row>
    <row r="26" spans="2:11" ht="13">
      <c r="B26" s="72" t="s">
        <v>15</v>
      </c>
      <c r="C26" s="73" t="s">
        <v>16</v>
      </c>
      <c r="D26" s="199">
        <v>16727443.810000001</v>
      </c>
      <c r="E26" s="200">
        <v>17601976.32</v>
      </c>
      <c r="G26" s="60"/>
    </row>
    <row r="27" spans="2:11" ht="13">
      <c r="B27" s="6" t="s">
        <v>17</v>
      </c>
      <c r="C27" s="7" t="s">
        <v>108</v>
      </c>
      <c r="D27" s="201">
        <v>-1341469.32</v>
      </c>
      <c r="E27" s="202">
        <v>-1391199.3699999999</v>
      </c>
      <c r="F27" s="59"/>
      <c r="G27" s="60"/>
      <c r="H27" s="147"/>
      <c r="I27" s="59"/>
      <c r="J27" s="60"/>
    </row>
    <row r="28" spans="2:11" ht="13">
      <c r="B28" s="6" t="s">
        <v>18</v>
      </c>
      <c r="C28" s="7" t="s">
        <v>19</v>
      </c>
      <c r="D28" s="201">
        <v>1123901.57</v>
      </c>
      <c r="E28" s="203">
        <v>974102.05</v>
      </c>
      <c r="F28" s="59"/>
      <c r="G28" s="59"/>
      <c r="H28" s="147"/>
      <c r="I28" s="59"/>
      <c r="J28" s="60"/>
    </row>
    <row r="29" spans="2:11" ht="13">
      <c r="B29" s="116" t="s">
        <v>4</v>
      </c>
      <c r="C29" s="109" t="s">
        <v>20</v>
      </c>
      <c r="D29" s="204">
        <v>1123901.57</v>
      </c>
      <c r="E29" s="205">
        <v>974102.05</v>
      </c>
      <c r="F29" s="59"/>
      <c r="G29" s="59"/>
      <c r="H29" s="147"/>
      <c r="I29" s="59"/>
      <c r="J29" s="60"/>
    </row>
    <row r="30" spans="2:11" ht="13">
      <c r="B30" s="116" t="s">
        <v>6</v>
      </c>
      <c r="C30" s="109" t="s">
        <v>21</v>
      </c>
      <c r="D30" s="204">
        <v>0</v>
      </c>
      <c r="E30" s="205">
        <v>0</v>
      </c>
      <c r="F30" s="59"/>
      <c r="G30" s="59"/>
      <c r="H30" s="147"/>
      <c r="I30" s="59"/>
      <c r="J30" s="60"/>
    </row>
    <row r="31" spans="2:11" ht="13">
      <c r="B31" s="116" t="s">
        <v>8</v>
      </c>
      <c r="C31" s="109" t="s">
        <v>22</v>
      </c>
      <c r="D31" s="204">
        <v>0</v>
      </c>
      <c r="E31" s="205">
        <v>0</v>
      </c>
      <c r="F31" s="59"/>
      <c r="G31" s="59"/>
      <c r="H31" s="147"/>
      <c r="I31" s="59"/>
      <c r="J31" s="60"/>
    </row>
    <row r="32" spans="2:11" ht="13">
      <c r="B32" s="70" t="s">
        <v>23</v>
      </c>
      <c r="C32" s="8" t="s">
        <v>24</v>
      </c>
      <c r="D32" s="201">
        <v>2465370.89</v>
      </c>
      <c r="E32" s="203">
        <v>2365301.4200000004</v>
      </c>
      <c r="F32" s="59"/>
      <c r="G32" s="60"/>
      <c r="H32" s="147"/>
      <c r="I32" s="59"/>
      <c r="J32" s="60"/>
    </row>
    <row r="33" spans="2:10" ht="13">
      <c r="B33" s="116" t="s">
        <v>4</v>
      </c>
      <c r="C33" s="109" t="s">
        <v>25</v>
      </c>
      <c r="D33" s="204">
        <v>2465055.21</v>
      </c>
      <c r="E33" s="205">
        <v>2253970.67</v>
      </c>
      <c r="F33" s="59"/>
      <c r="G33" s="59"/>
      <c r="H33" s="147"/>
      <c r="I33" s="59"/>
      <c r="J33" s="60"/>
    </row>
    <row r="34" spans="2:10" ht="13">
      <c r="B34" s="116" t="s">
        <v>6</v>
      </c>
      <c r="C34" s="109" t="s">
        <v>26</v>
      </c>
      <c r="D34" s="204">
        <v>0</v>
      </c>
      <c r="E34" s="205">
        <v>111258.55</v>
      </c>
      <c r="F34" s="59"/>
      <c r="G34" s="59"/>
      <c r="H34" s="147"/>
      <c r="I34" s="59"/>
      <c r="J34" s="60"/>
    </row>
    <row r="35" spans="2:10" ht="13">
      <c r="B35" s="116" t="s">
        <v>8</v>
      </c>
      <c r="C35" s="109" t="s">
        <v>27</v>
      </c>
      <c r="D35" s="204">
        <v>0</v>
      </c>
      <c r="E35" s="205">
        <v>0</v>
      </c>
      <c r="F35" s="59"/>
      <c r="G35" s="59"/>
      <c r="H35" s="147"/>
      <c r="I35" s="59"/>
      <c r="J35" s="60"/>
    </row>
    <row r="36" spans="2:10" ht="13">
      <c r="B36" s="116" t="s">
        <v>9</v>
      </c>
      <c r="C36" s="109" t="s">
        <v>28</v>
      </c>
      <c r="D36" s="204">
        <v>0</v>
      </c>
      <c r="E36" s="205">
        <v>0</v>
      </c>
      <c r="F36" s="59"/>
      <c r="G36" s="59"/>
      <c r="H36" s="147"/>
      <c r="I36" s="59"/>
      <c r="J36" s="60"/>
    </row>
    <row r="37" spans="2:10" ht="25.5">
      <c r="B37" s="116" t="s">
        <v>29</v>
      </c>
      <c r="C37" s="109" t="s">
        <v>30</v>
      </c>
      <c r="D37" s="204">
        <v>0</v>
      </c>
      <c r="E37" s="205">
        <v>0</v>
      </c>
      <c r="F37" s="59"/>
      <c r="G37" s="59"/>
      <c r="H37" s="147"/>
      <c r="I37" s="59"/>
      <c r="J37" s="60"/>
    </row>
    <row r="38" spans="2:10" ht="13">
      <c r="B38" s="116" t="s">
        <v>31</v>
      </c>
      <c r="C38" s="109" t="s">
        <v>32</v>
      </c>
      <c r="D38" s="204">
        <v>0</v>
      </c>
      <c r="E38" s="205">
        <v>0</v>
      </c>
      <c r="F38" s="59"/>
      <c r="G38" s="59"/>
      <c r="H38" s="147"/>
      <c r="I38" s="59"/>
      <c r="J38" s="60"/>
    </row>
    <row r="39" spans="2:10" ht="13">
      <c r="B39" s="117" t="s">
        <v>33</v>
      </c>
      <c r="C39" s="118" t="s">
        <v>34</v>
      </c>
      <c r="D39" s="206">
        <v>315.68</v>
      </c>
      <c r="E39" s="207">
        <v>72.2</v>
      </c>
      <c r="F39" s="59"/>
      <c r="G39" s="59"/>
      <c r="H39" s="147"/>
      <c r="I39" s="59"/>
      <c r="J39" s="60"/>
    </row>
    <row r="40" spans="2:10" ht="13.5" thickBot="1">
      <c r="B40" s="74" t="s">
        <v>35</v>
      </c>
      <c r="C40" s="75" t="s">
        <v>36</v>
      </c>
      <c r="D40" s="208">
        <v>2216001.83</v>
      </c>
      <c r="E40" s="209">
        <v>3541524.35</v>
      </c>
      <c r="G40" s="60"/>
      <c r="H40" s="143"/>
    </row>
    <row r="41" spans="2:10" ht="13.5" thickBot="1">
      <c r="B41" s="76" t="s">
        <v>37</v>
      </c>
      <c r="C41" s="77" t="s">
        <v>38</v>
      </c>
      <c r="D41" s="210">
        <v>17601976.32</v>
      </c>
      <c r="E41" s="211">
        <v>19752301.300000001</v>
      </c>
      <c r="F41" s="62"/>
      <c r="G41" s="60"/>
    </row>
    <row r="42" spans="2:10" ht="13">
      <c r="B42" s="71"/>
      <c r="C42" s="71"/>
      <c r="D42" s="105"/>
      <c r="E42" s="105"/>
      <c r="F42" s="62"/>
      <c r="G42" s="54"/>
    </row>
    <row r="43" spans="2:10" ht="13.5">
      <c r="B43" s="349" t="s">
        <v>60</v>
      </c>
      <c r="C43" s="350"/>
      <c r="D43" s="350"/>
      <c r="E43" s="350"/>
      <c r="G43" s="59"/>
    </row>
    <row r="44" spans="2:10" ht="18" customHeight="1" thickBot="1">
      <c r="B44" s="348" t="s">
        <v>118</v>
      </c>
      <c r="C44" s="351"/>
      <c r="D44" s="351"/>
      <c r="E44" s="351"/>
      <c r="G44" s="59"/>
    </row>
    <row r="45" spans="2:10" ht="13.5" thickBot="1">
      <c r="B45" s="66"/>
      <c r="C45" s="19" t="s">
        <v>39</v>
      </c>
      <c r="D45" s="282" t="s">
        <v>199</v>
      </c>
      <c r="E45" s="282" t="s">
        <v>206</v>
      </c>
      <c r="G45" s="59"/>
    </row>
    <row r="46" spans="2:10" ht="13">
      <c r="B46" s="10" t="s">
        <v>18</v>
      </c>
      <c r="C46" s="20" t="s">
        <v>109</v>
      </c>
      <c r="D46" s="212"/>
      <c r="E46" s="213"/>
      <c r="G46" s="59"/>
    </row>
    <row r="47" spans="2:10">
      <c r="B47" s="119" t="s">
        <v>4</v>
      </c>
      <c r="C47" s="109" t="s">
        <v>40</v>
      </c>
      <c r="D47" s="331">
        <v>838480.97030000004</v>
      </c>
      <c r="E47" s="216">
        <v>778486.82337851892</v>
      </c>
      <c r="G47" s="59"/>
    </row>
    <row r="48" spans="2:10">
      <c r="B48" s="120" t="s">
        <v>6</v>
      </c>
      <c r="C48" s="118" t="s">
        <v>41</v>
      </c>
      <c r="D48" s="331">
        <v>778486.82337851892</v>
      </c>
      <c r="E48" s="216">
        <v>723996.92489999998</v>
      </c>
      <c r="G48" s="102"/>
    </row>
    <row r="49" spans="2:7" ht="13">
      <c r="B49" s="91" t="s">
        <v>23</v>
      </c>
      <c r="C49" s="93" t="s">
        <v>110</v>
      </c>
      <c r="D49" s="332"/>
      <c r="E49" s="216"/>
    </row>
    <row r="50" spans="2:7">
      <c r="B50" s="119" t="s">
        <v>4</v>
      </c>
      <c r="C50" s="109" t="s">
        <v>40</v>
      </c>
      <c r="D50" s="331">
        <v>19.9497</v>
      </c>
      <c r="E50" s="216">
        <v>22.610499999999998</v>
      </c>
      <c r="G50" s="107"/>
    </row>
    <row r="51" spans="2:7">
      <c r="B51" s="119" t="s">
        <v>6</v>
      </c>
      <c r="C51" s="109" t="s">
        <v>111</v>
      </c>
      <c r="D51" s="331">
        <v>19.9497</v>
      </c>
      <c r="E51" s="216">
        <v>22.506400000000003</v>
      </c>
      <c r="G51" s="107"/>
    </row>
    <row r="52" spans="2:7">
      <c r="B52" s="119" t="s">
        <v>8</v>
      </c>
      <c r="C52" s="109" t="s">
        <v>112</v>
      </c>
      <c r="D52" s="331">
        <v>23.2011</v>
      </c>
      <c r="E52" s="216">
        <v>27.4818</v>
      </c>
    </row>
    <row r="53" spans="2:7" ht="13.5" customHeight="1" thickBot="1">
      <c r="B53" s="121" t="s">
        <v>9</v>
      </c>
      <c r="C53" s="122" t="s">
        <v>41</v>
      </c>
      <c r="D53" s="333">
        <v>22.610499999999998</v>
      </c>
      <c r="E53" s="259">
        <v>27.282299999999999</v>
      </c>
    </row>
    <row r="54" spans="2:7">
      <c r="B54" s="85"/>
      <c r="C54" s="86"/>
      <c r="D54" s="222"/>
      <c r="E54" s="222"/>
    </row>
    <row r="55" spans="2:7" ht="13.5">
      <c r="B55" s="349" t="s">
        <v>62</v>
      </c>
      <c r="C55" s="354"/>
      <c r="D55" s="354"/>
      <c r="E55" s="354"/>
    </row>
    <row r="56" spans="2:7" ht="17.25" customHeight="1" thickBot="1">
      <c r="B56" s="348" t="s">
        <v>113</v>
      </c>
      <c r="C56" s="355"/>
      <c r="D56" s="355"/>
      <c r="E56" s="355"/>
    </row>
    <row r="57" spans="2:7" ht="21.5" thickBot="1">
      <c r="B57" s="343" t="s">
        <v>42</v>
      </c>
      <c r="C57" s="344"/>
      <c r="D57" s="223" t="s">
        <v>119</v>
      </c>
      <c r="E57" s="224" t="s">
        <v>114</v>
      </c>
    </row>
    <row r="58" spans="2:7" ht="13">
      <c r="B58" s="14" t="s">
        <v>18</v>
      </c>
      <c r="C58" s="94" t="s">
        <v>43</v>
      </c>
      <c r="D58" s="225">
        <f>D70</f>
        <v>19752301.300000001</v>
      </c>
      <c r="E58" s="226">
        <f>D58/E21</f>
        <v>1</v>
      </c>
    </row>
    <row r="59" spans="2:7" ht="25">
      <c r="B59" s="92" t="s">
        <v>4</v>
      </c>
      <c r="C59" s="9" t="s">
        <v>44</v>
      </c>
      <c r="D59" s="227">
        <v>0</v>
      </c>
      <c r="E59" s="228">
        <v>0</v>
      </c>
    </row>
    <row r="60" spans="2:7" ht="25">
      <c r="B60" s="78" t="s">
        <v>6</v>
      </c>
      <c r="C60" s="4" t="s">
        <v>45</v>
      </c>
      <c r="D60" s="229">
        <v>0</v>
      </c>
      <c r="E60" s="230">
        <v>0</v>
      </c>
    </row>
    <row r="61" spans="2:7" ht="13.5" customHeight="1">
      <c r="B61" s="78" t="s">
        <v>8</v>
      </c>
      <c r="C61" s="4" t="s">
        <v>46</v>
      </c>
      <c r="D61" s="229">
        <v>0</v>
      </c>
      <c r="E61" s="230">
        <v>0</v>
      </c>
    </row>
    <row r="62" spans="2:7">
      <c r="B62" s="78" t="s">
        <v>9</v>
      </c>
      <c r="C62" s="4" t="s">
        <v>47</v>
      </c>
      <c r="D62" s="229">
        <v>0</v>
      </c>
      <c r="E62" s="230">
        <v>0</v>
      </c>
    </row>
    <row r="63" spans="2:7">
      <c r="B63" s="78" t="s">
        <v>29</v>
      </c>
      <c r="C63" s="4" t="s">
        <v>48</v>
      </c>
      <c r="D63" s="229">
        <v>0</v>
      </c>
      <c r="E63" s="230">
        <v>0</v>
      </c>
    </row>
    <row r="64" spans="2:7">
      <c r="B64" s="92" t="s">
        <v>31</v>
      </c>
      <c r="C64" s="9" t="s">
        <v>49</v>
      </c>
      <c r="D64" s="227">
        <v>0</v>
      </c>
      <c r="E64" s="228">
        <v>0</v>
      </c>
    </row>
    <row r="65" spans="2:5">
      <c r="B65" s="92" t="s">
        <v>33</v>
      </c>
      <c r="C65" s="9" t="s">
        <v>115</v>
      </c>
      <c r="D65" s="227">
        <v>0</v>
      </c>
      <c r="E65" s="228">
        <v>0</v>
      </c>
    </row>
    <row r="66" spans="2:5">
      <c r="B66" s="92" t="s">
        <v>50</v>
      </c>
      <c r="C66" s="9" t="s">
        <v>51</v>
      </c>
      <c r="D66" s="227">
        <v>0</v>
      </c>
      <c r="E66" s="228">
        <v>0</v>
      </c>
    </row>
    <row r="67" spans="2:5">
      <c r="B67" s="78" t="s">
        <v>52</v>
      </c>
      <c r="C67" s="4" t="s">
        <v>53</v>
      </c>
      <c r="D67" s="229">
        <v>0</v>
      </c>
      <c r="E67" s="230">
        <v>0</v>
      </c>
    </row>
    <row r="68" spans="2:5">
      <c r="B68" s="78" t="s">
        <v>54</v>
      </c>
      <c r="C68" s="4" t="s">
        <v>55</v>
      </c>
      <c r="D68" s="229">
        <v>0</v>
      </c>
      <c r="E68" s="230">
        <v>0</v>
      </c>
    </row>
    <row r="69" spans="2:5">
      <c r="B69" s="78" t="s">
        <v>56</v>
      </c>
      <c r="C69" s="4" t="s">
        <v>57</v>
      </c>
      <c r="D69" s="292">
        <v>0</v>
      </c>
      <c r="E69" s="230">
        <v>0</v>
      </c>
    </row>
    <row r="70" spans="2:5">
      <c r="B70" s="96" t="s">
        <v>58</v>
      </c>
      <c r="C70" s="88" t="s">
        <v>59</v>
      </c>
      <c r="D70" s="232">
        <f>E12</f>
        <v>19752301.300000001</v>
      </c>
      <c r="E70" s="233">
        <f>D70/E21</f>
        <v>1</v>
      </c>
    </row>
    <row r="71" spans="2:5" ht="13">
      <c r="B71" s="97" t="s">
        <v>23</v>
      </c>
      <c r="C71" s="8" t="s">
        <v>61</v>
      </c>
      <c r="D71" s="234">
        <f>E13</f>
        <v>0</v>
      </c>
      <c r="E71" s="235">
        <v>0</v>
      </c>
    </row>
    <row r="72" spans="2:5" ht="13">
      <c r="B72" s="98" t="s">
        <v>60</v>
      </c>
      <c r="C72" s="90" t="s">
        <v>63</v>
      </c>
      <c r="D72" s="236">
        <f>E14</f>
        <v>0</v>
      </c>
      <c r="E72" s="237">
        <v>0</v>
      </c>
    </row>
    <row r="73" spans="2:5" ht="13">
      <c r="B73" s="99" t="s">
        <v>62</v>
      </c>
      <c r="C73" s="17" t="s">
        <v>65</v>
      </c>
      <c r="D73" s="238">
        <v>0</v>
      </c>
      <c r="E73" s="239">
        <v>0</v>
      </c>
    </row>
    <row r="74" spans="2:5" ht="13">
      <c r="B74" s="97" t="s">
        <v>64</v>
      </c>
      <c r="C74" s="8" t="s">
        <v>66</v>
      </c>
      <c r="D74" s="234">
        <f>D58+D71</f>
        <v>19752301.300000001</v>
      </c>
      <c r="E74" s="235">
        <f>E58+E72-E73</f>
        <v>1</v>
      </c>
    </row>
    <row r="75" spans="2:5">
      <c r="B75" s="78" t="s">
        <v>4</v>
      </c>
      <c r="C75" s="4" t="s">
        <v>67</v>
      </c>
      <c r="D75" s="229">
        <v>0</v>
      </c>
      <c r="E75" s="230">
        <v>0</v>
      </c>
    </row>
    <row r="76" spans="2:5">
      <c r="B76" s="78" t="s">
        <v>6</v>
      </c>
      <c r="C76" s="4" t="s">
        <v>116</v>
      </c>
      <c r="D76" s="229">
        <f>D74</f>
        <v>19752301.300000001</v>
      </c>
      <c r="E76" s="230">
        <f>E74</f>
        <v>1</v>
      </c>
    </row>
    <row r="77" spans="2:5" ht="13" thickBot="1">
      <c r="B77" s="79" t="s">
        <v>8</v>
      </c>
      <c r="C77" s="13" t="s">
        <v>117</v>
      </c>
      <c r="D77" s="240">
        <v>0</v>
      </c>
      <c r="E77" s="241">
        <v>0</v>
      </c>
    </row>
    <row r="78" spans="2:5">
      <c r="B78" s="1"/>
      <c r="C78" s="1"/>
      <c r="D78" s="180"/>
      <c r="E78" s="180"/>
    </row>
    <row r="79" spans="2:5">
      <c r="B79" s="1"/>
      <c r="C79" s="1"/>
      <c r="D79" s="180"/>
      <c r="E79" s="180"/>
    </row>
    <row r="80" spans="2:5">
      <c r="B80" s="1"/>
      <c r="C80" s="1"/>
      <c r="D80" s="180"/>
      <c r="E80" s="180"/>
    </row>
    <row r="81" spans="2:5">
      <c r="B81" s="1"/>
      <c r="C81" s="1"/>
      <c r="D81" s="180"/>
      <c r="E81" s="180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61" right="0.75" top="0.56999999999999995" bottom="0.55000000000000004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6"/>
  <dimension ref="A1:L81"/>
  <sheetViews>
    <sheetView zoomScale="80" zoomScaleNormal="80" workbookViewId="0">
      <selection activeCell="E30" sqref="E30"/>
    </sheetView>
  </sheetViews>
  <sheetFormatPr defaultRowHeight="12.5"/>
  <cols>
    <col min="1" max="1" width="9.1796875" style="18"/>
    <col min="2" max="2" width="5.26953125" style="18" bestFit="1" customWidth="1"/>
    <col min="3" max="3" width="75.453125" style="18" customWidth="1"/>
    <col min="4" max="5" width="17.81640625" style="107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5.7265625" customWidth="1"/>
    <col min="11" max="11" width="14.7265625" customWidth="1"/>
    <col min="12" max="12" width="12.453125" bestFit="1" customWidth="1"/>
  </cols>
  <sheetData>
    <row r="1" spans="2:12">
      <c r="B1" s="1"/>
      <c r="C1" s="1"/>
      <c r="D1" s="180"/>
      <c r="E1" s="180"/>
    </row>
    <row r="2" spans="2:12" ht="15.5">
      <c r="B2" s="345" t="s">
        <v>0</v>
      </c>
      <c r="C2" s="345"/>
      <c r="D2" s="345"/>
      <c r="E2" s="345"/>
      <c r="L2" s="59"/>
    </row>
    <row r="3" spans="2:12" ht="15.5">
      <c r="B3" s="345" t="s">
        <v>205</v>
      </c>
      <c r="C3" s="345"/>
      <c r="D3" s="345"/>
      <c r="E3" s="345"/>
    </row>
    <row r="4" spans="2:12" ht="14">
      <c r="B4" s="65"/>
      <c r="C4" s="65"/>
      <c r="D4" s="181"/>
      <c r="E4" s="181"/>
    </row>
    <row r="5" spans="2:12" ht="21" customHeight="1">
      <c r="B5" s="346" t="s">
        <v>1</v>
      </c>
      <c r="C5" s="346"/>
      <c r="D5" s="346"/>
      <c r="E5" s="346"/>
    </row>
    <row r="6" spans="2:12" ht="14">
      <c r="B6" s="347" t="s">
        <v>85</v>
      </c>
      <c r="C6" s="347"/>
      <c r="D6" s="347"/>
      <c r="E6" s="347"/>
    </row>
    <row r="7" spans="2:12" ht="14">
      <c r="B7" s="67"/>
      <c r="C7" s="67"/>
      <c r="D7" s="182"/>
      <c r="E7" s="182"/>
    </row>
    <row r="8" spans="2:12" ht="13.5">
      <c r="B8" s="349" t="s">
        <v>18</v>
      </c>
      <c r="C8" s="354"/>
      <c r="D8" s="354"/>
      <c r="E8" s="354"/>
    </row>
    <row r="9" spans="2:12" ht="16" thickBot="1">
      <c r="B9" s="348" t="s">
        <v>100</v>
      </c>
      <c r="C9" s="348"/>
      <c r="D9" s="348"/>
      <c r="E9" s="348"/>
      <c r="G9" s="131"/>
    </row>
    <row r="10" spans="2:12" ht="13.5" thickBot="1">
      <c r="B10" s="66"/>
      <c r="C10" s="61" t="s">
        <v>2</v>
      </c>
      <c r="D10" s="282" t="s">
        <v>199</v>
      </c>
      <c r="E10" s="253" t="s">
        <v>206</v>
      </c>
      <c r="G10" s="59"/>
    </row>
    <row r="11" spans="2:12" ht="13">
      <c r="B11" s="68" t="s">
        <v>3</v>
      </c>
      <c r="C11" s="20" t="s">
        <v>106</v>
      </c>
      <c r="D11" s="242">
        <v>59084967.550000004</v>
      </c>
      <c r="E11" s="243">
        <f>SUM(E12:E14)</f>
        <v>55848609.950000003</v>
      </c>
    </row>
    <row r="12" spans="2:12">
      <c r="B12" s="82" t="s">
        <v>4</v>
      </c>
      <c r="C12" s="128" t="s">
        <v>5</v>
      </c>
      <c r="D12" s="244">
        <v>59066881.380000003</v>
      </c>
      <c r="E12" s="245">
        <v>55821437.350000001</v>
      </c>
      <c r="H12" s="59"/>
    </row>
    <row r="13" spans="2:12">
      <c r="B13" s="82" t="s">
        <v>6</v>
      </c>
      <c r="C13" s="128" t="s">
        <v>7</v>
      </c>
      <c r="D13" s="244">
        <v>0</v>
      </c>
      <c r="E13" s="245">
        <v>174.74</v>
      </c>
      <c r="G13" s="59"/>
      <c r="H13" s="59"/>
    </row>
    <row r="14" spans="2:12">
      <c r="B14" s="82" t="s">
        <v>8</v>
      </c>
      <c r="C14" s="128" t="s">
        <v>10</v>
      </c>
      <c r="D14" s="244">
        <v>18086.170000000002</v>
      </c>
      <c r="E14" s="245">
        <f>E15</f>
        <v>26997.86</v>
      </c>
      <c r="H14" s="59"/>
    </row>
    <row r="15" spans="2:12">
      <c r="B15" s="82" t="s">
        <v>103</v>
      </c>
      <c r="C15" s="128" t="s">
        <v>11</v>
      </c>
      <c r="D15" s="244">
        <v>18086.170000000002</v>
      </c>
      <c r="E15" s="245">
        <v>26997.86</v>
      </c>
      <c r="H15" s="59"/>
    </row>
    <row r="16" spans="2:12">
      <c r="B16" s="83" t="s">
        <v>104</v>
      </c>
      <c r="C16" s="129" t="s">
        <v>12</v>
      </c>
      <c r="D16" s="246">
        <v>0</v>
      </c>
      <c r="E16" s="247">
        <v>0</v>
      </c>
      <c r="H16" s="59"/>
    </row>
    <row r="17" spans="2:11" ht="13">
      <c r="B17" s="6" t="s">
        <v>13</v>
      </c>
      <c r="C17" s="130" t="s">
        <v>65</v>
      </c>
      <c r="D17" s="248">
        <v>184417.74</v>
      </c>
      <c r="E17" s="249">
        <f>E18</f>
        <v>107619.94</v>
      </c>
      <c r="H17" s="59"/>
    </row>
    <row r="18" spans="2:11">
      <c r="B18" s="82" t="s">
        <v>4</v>
      </c>
      <c r="C18" s="128" t="s">
        <v>11</v>
      </c>
      <c r="D18" s="246">
        <v>184417.74</v>
      </c>
      <c r="E18" s="247">
        <v>107619.94</v>
      </c>
    </row>
    <row r="19" spans="2:11" ht="15" customHeight="1">
      <c r="B19" s="82" t="s">
        <v>6</v>
      </c>
      <c r="C19" s="128" t="s">
        <v>105</v>
      </c>
      <c r="D19" s="244">
        <v>0</v>
      </c>
      <c r="E19" s="245">
        <v>0</v>
      </c>
    </row>
    <row r="20" spans="2:11" ht="13" thickBot="1">
      <c r="B20" s="84" t="s">
        <v>8</v>
      </c>
      <c r="C20" s="56" t="s">
        <v>14</v>
      </c>
      <c r="D20" s="250">
        <v>0</v>
      </c>
      <c r="E20" s="251">
        <v>0</v>
      </c>
    </row>
    <row r="21" spans="2:11" ht="13.5" thickBot="1">
      <c r="B21" s="356" t="s">
        <v>107</v>
      </c>
      <c r="C21" s="357"/>
      <c r="D21" s="252">
        <v>58900549.810000002</v>
      </c>
      <c r="E21" s="211">
        <f>E11-E17</f>
        <v>55740990.010000005</v>
      </c>
      <c r="F21" s="62"/>
      <c r="G21" s="62"/>
      <c r="H21" s="103"/>
      <c r="J21" s="137"/>
      <c r="K21" s="103"/>
    </row>
    <row r="22" spans="2:11">
      <c r="B22" s="2"/>
      <c r="C22" s="5"/>
      <c r="D22" s="197"/>
      <c r="E22" s="197"/>
      <c r="G22" s="59"/>
    </row>
    <row r="23" spans="2:11" ht="13.5">
      <c r="B23" s="349" t="s">
        <v>101</v>
      </c>
      <c r="C23" s="360"/>
      <c r="D23" s="360"/>
      <c r="E23" s="360"/>
      <c r="G23" s="59"/>
    </row>
    <row r="24" spans="2:11" ht="16.5" customHeight="1" thickBot="1">
      <c r="B24" s="348" t="s">
        <v>102</v>
      </c>
      <c r="C24" s="361"/>
      <c r="D24" s="361"/>
      <c r="E24" s="361"/>
      <c r="K24" s="107"/>
    </row>
    <row r="25" spans="2:11" ht="13.5" thickBot="1">
      <c r="B25" s="66"/>
      <c r="C25" s="3" t="s">
        <v>2</v>
      </c>
      <c r="D25" s="282" t="s">
        <v>199</v>
      </c>
      <c r="E25" s="253" t="s">
        <v>206</v>
      </c>
    </row>
    <row r="26" spans="2:11" ht="13">
      <c r="B26" s="72" t="s">
        <v>15</v>
      </c>
      <c r="C26" s="73" t="s">
        <v>16</v>
      </c>
      <c r="D26" s="199">
        <v>46886506.210000001</v>
      </c>
      <c r="E26" s="200">
        <v>58900549.810000002</v>
      </c>
      <c r="G26" s="60"/>
    </row>
    <row r="27" spans="2:11" ht="13">
      <c r="B27" s="6" t="s">
        <v>17</v>
      </c>
      <c r="C27" s="7" t="s">
        <v>108</v>
      </c>
      <c r="D27" s="201">
        <v>-2393115.2499999991</v>
      </c>
      <c r="E27" s="202">
        <v>-1433152.29</v>
      </c>
      <c r="F27" s="59"/>
      <c r="G27" s="101"/>
      <c r="H27" s="147"/>
      <c r="I27" s="147"/>
      <c r="J27" s="101"/>
    </row>
    <row r="28" spans="2:11" ht="13">
      <c r="B28" s="6" t="s">
        <v>18</v>
      </c>
      <c r="C28" s="7" t="s">
        <v>19</v>
      </c>
      <c r="D28" s="201">
        <v>5513939.6400000006</v>
      </c>
      <c r="E28" s="203">
        <v>5298634.5399999991</v>
      </c>
      <c r="F28" s="59"/>
      <c r="G28" s="101"/>
      <c r="H28" s="147"/>
      <c r="I28" s="147"/>
      <c r="J28" s="101"/>
    </row>
    <row r="29" spans="2:11">
      <c r="B29" s="80" t="s">
        <v>4</v>
      </c>
      <c r="C29" s="4" t="s">
        <v>20</v>
      </c>
      <c r="D29" s="204">
        <v>5058961.95</v>
      </c>
      <c r="E29" s="205">
        <v>5040752.28</v>
      </c>
      <c r="F29" s="59"/>
      <c r="G29" s="101"/>
      <c r="H29" s="147"/>
      <c r="I29" s="147"/>
      <c r="J29" s="101"/>
    </row>
    <row r="30" spans="2:11">
      <c r="B30" s="80" t="s">
        <v>6</v>
      </c>
      <c r="C30" s="4" t="s">
        <v>21</v>
      </c>
      <c r="D30" s="204">
        <v>0</v>
      </c>
      <c r="E30" s="205">
        <v>0</v>
      </c>
      <c r="F30" s="59"/>
      <c r="G30" s="101"/>
      <c r="H30" s="147"/>
      <c r="I30" s="147"/>
      <c r="J30" s="101"/>
    </row>
    <row r="31" spans="2:11">
      <c r="B31" s="80" t="s">
        <v>8</v>
      </c>
      <c r="C31" s="4" t="s">
        <v>22</v>
      </c>
      <c r="D31" s="204">
        <v>454977.68999999994</v>
      </c>
      <c r="E31" s="205">
        <v>257882.25999999998</v>
      </c>
      <c r="F31" s="59"/>
      <c r="G31" s="101"/>
      <c r="H31" s="147"/>
      <c r="I31" s="147"/>
      <c r="J31" s="101"/>
    </row>
    <row r="32" spans="2:11" ht="13">
      <c r="B32" s="70" t="s">
        <v>23</v>
      </c>
      <c r="C32" s="8" t="s">
        <v>24</v>
      </c>
      <c r="D32" s="201">
        <v>7907054.8899999997</v>
      </c>
      <c r="E32" s="203">
        <v>6731786.8300000001</v>
      </c>
      <c r="F32" s="59"/>
      <c r="G32" s="101"/>
      <c r="H32" s="147"/>
      <c r="I32" s="147"/>
      <c r="J32" s="101"/>
    </row>
    <row r="33" spans="2:10">
      <c r="B33" s="80" t="s">
        <v>4</v>
      </c>
      <c r="C33" s="4" t="s">
        <v>25</v>
      </c>
      <c r="D33" s="204">
        <v>6035882.3300000001</v>
      </c>
      <c r="E33" s="205">
        <v>4581235.3999999994</v>
      </c>
      <c r="F33" s="59"/>
      <c r="G33" s="101"/>
      <c r="H33" s="147"/>
      <c r="I33" s="147"/>
      <c r="J33" s="101"/>
    </row>
    <row r="34" spans="2:10">
      <c r="B34" s="80" t="s">
        <v>6</v>
      </c>
      <c r="C34" s="4" t="s">
        <v>26</v>
      </c>
      <c r="D34" s="204">
        <v>236526.42</v>
      </c>
      <c r="E34" s="205">
        <v>353135.77</v>
      </c>
      <c r="F34" s="59"/>
      <c r="G34" s="101"/>
      <c r="H34" s="147"/>
      <c r="I34" s="147"/>
      <c r="J34" s="101"/>
    </row>
    <row r="35" spans="2:10">
      <c r="B35" s="80" t="s">
        <v>8</v>
      </c>
      <c r="C35" s="4" t="s">
        <v>27</v>
      </c>
      <c r="D35" s="204">
        <v>1307033.77</v>
      </c>
      <c r="E35" s="205">
        <v>1355993.96</v>
      </c>
      <c r="F35" s="59"/>
      <c r="G35" s="101"/>
      <c r="H35" s="147"/>
      <c r="I35" s="147"/>
      <c r="J35" s="101"/>
    </row>
    <row r="36" spans="2:10">
      <c r="B36" s="80" t="s">
        <v>9</v>
      </c>
      <c r="C36" s="4" t="s">
        <v>28</v>
      </c>
      <c r="D36" s="204">
        <v>0</v>
      </c>
      <c r="E36" s="205">
        <v>0</v>
      </c>
      <c r="F36" s="59"/>
      <c r="G36" s="101"/>
      <c r="H36" s="147"/>
      <c r="I36" s="147"/>
      <c r="J36" s="101"/>
    </row>
    <row r="37" spans="2:10" ht="25">
      <c r="B37" s="80" t="s">
        <v>29</v>
      </c>
      <c r="C37" s="4" t="s">
        <v>30</v>
      </c>
      <c r="D37" s="204">
        <v>0</v>
      </c>
      <c r="E37" s="205">
        <v>0</v>
      </c>
      <c r="F37" s="59"/>
      <c r="G37" s="101"/>
      <c r="H37" s="147"/>
      <c r="I37" s="147"/>
      <c r="J37" s="101"/>
    </row>
    <row r="38" spans="2:10">
      <c r="B38" s="80" t="s">
        <v>31</v>
      </c>
      <c r="C38" s="4" t="s">
        <v>32</v>
      </c>
      <c r="D38" s="204">
        <v>0</v>
      </c>
      <c r="E38" s="205">
        <v>0</v>
      </c>
      <c r="F38" s="59"/>
      <c r="G38" s="101"/>
      <c r="H38" s="147"/>
      <c r="I38" s="147"/>
      <c r="J38" s="101"/>
    </row>
    <row r="39" spans="2:10">
      <c r="B39" s="81" t="s">
        <v>33</v>
      </c>
      <c r="C39" s="9" t="s">
        <v>34</v>
      </c>
      <c r="D39" s="206">
        <v>327612.37</v>
      </c>
      <c r="E39" s="207">
        <v>441421.7</v>
      </c>
      <c r="F39" s="59"/>
      <c r="G39" s="101"/>
      <c r="H39" s="147"/>
      <c r="I39" s="147"/>
      <c r="J39" s="101"/>
    </row>
    <row r="40" spans="2:10" ht="13.5" thickBot="1">
      <c r="B40" s="74" t="s">
        <v>35</v>
      </c>
      <c r="C40" s="75" t="s">
        <v>36</v>
      </c>
      <c r="D40" s="208">
        <v>14407158.85</v>
      </c>
      <c r="E40" s="209">
        <v>-1726407.51</v>
      </c>
      <c r="G40" s="60"/>
    </row>
    <row r="41" spans="2:10" ht="13.5" thickBot="1">
      <c r="B41" s="76" t="s">
        <v>37</v>
      </c>
      <c r="C41" s="77" t="s">
        <v>38</v>
      </c>
      <c r="D41" s="210">
        <v>58900549.810000002</v>
      </c>
      <c r="E41" s="211">
        <v>55740990.010000005</v>
      </c>
      <c r="F41" s="62"/>
      <c r="G41" s="60"/>
      <c r="H41" s="59"/>
      <c r="I41" s="59"/>
      <c r="J41" s="59"/>
    </row>
    <row r="42" spans="2:10" ht="13">
      <c r="B42" s="71"/>
      <c r="C42" s="71"/>
      <c r="D42" s="105"/>
      <c r="E42" s="105"/>
      <c r="F42" s="62"/>
      <c r="G42" s="54"/>
    </row>
    <row r="43" spans="2:10" ht="13.5">
      <c r="B43" s="349" t="s">
        <v>60</v>
      </c>
      <c r="C43" s="354"/>
      <c r="D43" s="354"/>
      <c r="E43" s="354"/>
      <c r="G43" s="59"/>
    </row>
    <row r="44" spans="2:10" ht="15.75" customHeight="1" thickBot="1">
      <c r="B44" s="348" t="s">
        <v>118</v>
      </c>
      <c r="C44" s="355"/>
      <c r="D44" s="355"/>
      <c r="E44" s="355"/>
      <c r="G44" s="59"/>
    </row>
    <row r="45" spans="2:10" ht="13.5" thickBot="1">
      <c r="B45" s="66"/>
      <c r="C45" s="19" t="s">
        <v>39</v>
      </c>
      <c r="D45" s="282" t="s">
        <v>199</v>
      </c>
      <c r="E45" s="253" t="s">
        <v>206</v>
      </c>
      <c r="G45" s="59"/>
    </row>
    <row r="46" spans="2:10" ht="13">
      <c r="B46" s="10" t="s">
        <v>18</v>
      </c>
      <c r="C46" s="20" t="s">
        <v>109</v>
      </c>
      <c r="D46" s="212"/>
      <c r="E46" s="213"/>
      <c r="G46" s="59"/>
    </row>
    <row r="47" spans="2:10">
      <c r="B47" s="119" t="s">
        <v>4</v>
      </c>
      <c r="C47" s="109" t="s">
        <v>40</v>
      </c>
      <c r="D47" s="214">
        <v>4073504.6143999998</v>
      </c>
      <c r="E47" s="285">
        <v>3888338.3819646155</v>
      </c>
      <c r="G47" s="136"/>
    </row>
    <row r="48" spans="2:10">
      <c r="B48" s="120" t="s">
        <v>6</v>
      </c>
      <c r="C48" s="118" t="s">
        <v>41</v>
      </c>
      <c r="D48" s="214">
        <v>3888338.3819646155</v>
      </c>
      <c r="E48" s="285">
        <v>3795157.0468413471</v>
      </c>
      <c r="J48" s="102"/>
    </row>
    <row r="49" spans="2:7" ht="13">
      <c r="B49" s="91" t="s">
        <v>23</v>
      </c>
      <c r="C49" s="93" t="s">
        <v>110</v>
      </c>
      <c r="D49" s="217"/>
      <c r="E49" s="218"/>
    </row>
    <row r="50" spans="2:7">
      <c r="B50" s="119" t="s">
        <v>4</v>
      </c>
      <c r="C50" s="109" t="s">
        <v>40</v>
      </c>
      <c r="D50" s="214">
        <v>11.5101</v>
      </c>
      <c r="E50" s="215">
        <v>15.148000000000001</v>
      </c>
      <c r="G50" s="133"/>
    </row>
    <row r="51" spans="2:7">
      <c r="B51" s="119" t="s">
        <v>6</v>
      </c>
      <c r="C51" s="109" t="s">
        <v>111</v>
      </c>
      <c r="D51" s="214">
        <v>11.510100000000001</v>
      </c>
      <c r="E51" s="215">
        <v>14.229700000000001</v>
      </c>
      <c r="G51" s="107"/>
    </row>
    <row r="52" spans="2:7" ht="12.75" customHeight="1">
      <c r="B52" s="119" t="s">
        <v>8</v>
      </c>
      <c r="C52" s="109" t="s">
        <v>112</v>
      </c>
      <c r="D52" s="214">
        <v>15.3032</v>
      </c>
      <c r="E52" s="215">
        <v>16.934100000000001</v>
      </c>
    </row>
    <row r="53" spans="2:7" ht="13" thickBot="1">
      <c r="B53" s="121" t="s">
        <v>9</v>
      </c>
      <c r="C53" s="122" t="s">
        <v>41</v>
      </c>
      <c r="D53" s="220">
        <v>15.148000000000001</v>
      </c>
      <c r="E53" s="259">
        <v>14.6874</v>
      </c>
    </row>
    <row r="54" spans="2:7">
      <c r="B54" s="123"/>
      <c r="C54" s="124"/>
      <c r="D54" s="222"/>
      <c r="E54" s="222"/>
    </row>
    <row r="55" spans="2:7" ht="13.5">
      <c r="B55" s="349" t="s">
        <v>62</v>
      </c>
      <c r="C55" s="350"/>
      <c r="D55" s="350"/>
      <c r="E55" s="350"/>
    </row>
    <row r="56" spans="2:7" ht="18" customHeight="1" thickBot="1">
      <c r="B56" s="348" t="s">
        <v>113</v>
      </c>
      <c r="C56" s="351"/>
      <c r="D56" s="351"/>
      <c r="E56" s="351"/>
    </row>
    <row r="57" spans="2:7" ht="21.5" thickBot="1">
      <c r="B57" s="343" t="s">
        <v>42</v>
      </c>
      <c r="C57" s="344"/>
      <c r="D57" s="223" t="s">
        <v>119</v>
      </c>
      <c r="E57" s="224" t="s">
        <v>114</v>
      </c>
    </row>
    <row r="58" spans="2:7" ht="13">
      <c r="B58" s="14" t="s">
        <v>18</v>
      </c>
      <c r="C58" s="94" t="s">
        <v>43</v>
      </c>
      <c r="D58" s="225">
        <f>SUM(D59:D70)</f>
        <v>55821437.350000001</v>
      </c>
      <c r="E58" s="226">
        <f>D58/E21</f>
        <v>1.0014432348615545</v>
      </c>
    </row>
    <row r="59" spans="2:7" ht="25">
      <c r="B59" s="165" t="s">
        <v>4</v>
      </c>
      <c r="C59" s="118" t="s">
        <v>44</v>
      </c>
      <c r="D59" s="227">
        <v>0</v>
      </c>
      <c r="E59" s="228">
        <v>0</v>
      </c>
    </row>
    <row r="60" spans="2:7" ht="24" customHeight="1">
      <c r="B60" s="166" t="s">
        <v>6</v>
      </c>
      <c r="C60" s="109" t="s">
        <v>45</v>
      </c>
      <c r="D60" s="229">
        <v>0</v>
      </c>
      <c r="E60" s="230">
        <v>0</v>
      </c>
    </row>
    <row r="61" spans="2:7">
      <c r="B61" s="166" t="s">
        <v>8</v>
      </c>
      <c r="C61" s="109" t="s">
        <v>46</v>
      </c>
      <c r="D61" s="229">
        <v>0</v>
      </c>
      <c r="E61" s="230">
        <v>0</v>
      </c>
    </row>
    <row r="62" spans="2:7">
      <c r="B62" s="166" t="s">
        <v>9</v>
      </c>
      <c r="C62" s="109" t="s">
        <v>47</v>
      </c>
      <c r="D62" s="229">
        <v>0</v>
      </c>
      <c r="E62" s="230">
        <v>0</v>
      </c>
    </row>
    <row r="63" spans="2:7">
      <c r="B63" s="166" t="s">
        <v>29</v>
      </c>
      <c r="C63" s="109" t="s">
        <v>48</v>
      </c>
      <c r="D63" s="229">
        <v>0</v>
      </c>
      <c r="E63" s="230">
        <v>0</v>
      </c>
    </row>
    <row r="64" spans="2:7">
      <c r="B64" s="165" t="s">
        <v>31</v>
      </c>
      <c r="C64" s="118" t="s">
        <v>49</v>
      </c>
      <c r="D64" s="281">
        <v>55657986.57</v>
      </c>
      <c r="E64" s="228">
        <f>D64/E21</f>
        <v>0.99851090839999224</v>
      </c>
      <c r="G64" s="59"/>
    </row>
    <row r="65" spans="2:7">
      <c r="B65" s="165" t="s">
        <v>33</v>
      </c>
      <c r="C65" s="118" t="s">
        <v>115</v>
      </c>
      <c r="D65" s="227">
        <v>0</v>
      </c>
      <c r="E65" s="228">
        <v>0</v>
      </c>
      <c r="G65" s="59"/>
    </row>
    <row r="66" spans="2:7">
      <c r="B66" s="165" t="s">
        <v>50</v>
      </c>
      <c r="C66" s="118" t="s">
        <v>51</v>
      </c>
      <c r="D66" s="227">
        <v>0</v>
      </c>
      <c r="E66" s="228">
        <v>0</v>
      </c>
    </row>
    <row r="67" spans="2:7">
      <c r="B67" s="166" t="s">
        <v>52</v>
      </c>
      <c r="C67" s="109" t="s">
        <v>53</v>
      </c>
      <c r="D67" s="229">
        <v>0</v>
      </c>
      <c r="E67" s="230">
        <v>0</v>
      </c>
    </row>
    <row r="68" spans="2:7">
      <c r="B68" s="166" t="s">
        <v>54</v>
      </c>
      <c r="C68" s="109" t="s">
        <v>55</v>
      </c>
      <c r="D68" s="229">
        <v>0</v>
      </c>
      <c r="E68" s="230">
        <v>0</v>
      </c>
    </row>
    <row r="69" spans="2:7">
      <c r="B69" s="166" t="s">
        <v>56</v>
      </c>
      <c r="C69" s="109" t="s">
        <v>57</v>
      </c>
      <c r="D69" s="260">
        <v>163450.78</v>
      </c>
      <c r="E69" s="230">
        <f>D69/E21</f>
        <v>2.9323264615622492E-3</v>
      </c>
    </row>
    <row r="70" spans="2:7">
      <c r="B70" s="167" t="s">
        <v>58</v>
      </c>
      <c r="C70" s="141" t="s">
        <v>59</v>
      </c>
      <c r="D70" s="232">
        <v>0</v>
      </c>
      <c r="E70" s="233">
        <v>0</v>
      </c>
    </row>
    <row r="71" spans="2:7" ht="13">
      <c r="B71" s="91" t="s">
        <v>23</v>
      </c>
      <c r="C71" s="8" t="s">
        <v>61</v>
      </c>
      <c r="D71" s="234">
        <f>E13</f>
        <v>174.74</v>
      </c>
      <c r="E71" s="235">
        <f>D71/E21</f>
        <v>3.1348564130032751E-6</v>
      </c>
    </row>
    <row r="72" spans="2:7" ht="13">
      <c r="B72" s="89" t="s">
        <v>60</v>
      </c>
      <c r="C72" s="90" t="s">
        <v>63</v>
      </c>
      <c r="D72" s="236">
        <f>E14</f>
        <v>26997.86</v>
      </c>
      <c r="E72" s="237">
        <f>D72/E21</f>
        <v>4.8434482407213344E-4</v>
      </c>
    </row>
    <row r="73" spans="2:7" ht="13">
      <c r="B73" s="16" t="s">
        <v>62</v>
      </c>
      <c r="C73" s="17" t="s">
        <v>65</v>
      </c>
      <c r="D73" s="238">
        <f>E17</f>
        <v>107619.94</v>
      </c>
      <c r="E73" s="239">
        <f>D73/E21</f>
        <v>1.9307145420397601E-3</v>
      </c>
    </row>
    <row r="74" spans="2:7" ht="13">
      <c r="B74" s="91" t="s">
        <v>64</v>
      </c>
      <c r="C74" s="8" t="s">
        <v>66</v>
      </c>
      <c r="D74" s="234">
        <f>D58+D71+D72-D73</f>
        <v>55740990.010000005</v>
      </c>
      <c r="E74" s="235">
        <f>E58+E71+E72-E73</f>
        <v>0.99999999999999978</v>
      </c>
    </row>
    <row r="75" spans="2:7">
      <c r="B75" s="166" t="s">
        <v>4</v>
      </c>
      <c r="C75" s="109" t="s">
        <v>67</v>
      </c>
      <c r="D75" s="229">
        <f>D74</f>
        <v>55740990.010000005</v>
      </c>
      <c r="E75" s="230">
        <f>E74</f>
        <v>0.99999999999999978</v>
      </c>
    </row>
    <row r="76" spans="2:7">
      <c r="B76" s="166" t="s">
        <v>6</v>
      </c>
      <c r="C76" s="109" t="s">
        <v>116</v>
      </c>
      <c r="D76" s="229">
        <v>0</v>
      </c>
      <c r="E76" s="230">
        <v>0</v>
      </c>
    </row>
    <row r="77" spans="2:7" ht="13" thickBot="1">
      <c r="B77" s="168" t="s">
        <v>8</v>
      </c>
      <c r="C77" s="122" t="s">
        <v>117</v>
      </c>
      <c r="D77" s="240">
        <v>0</v>
      </c>
      <c r="E77" s="241">
        <v>0</v>
      </c>
    </row>
    <row r="78" spans="2:7">
      <c r="B78" s="1"/>
      <c r="C78" s="1"/>
      <c r="D78" s="180"/>
      <c r="E78" s="180"/>
    </row>
    <row r="79" spans="2:7">
      <c r="B79" s="1"/>
      <c r="C79" s="1"/>
      <c r="D79" s="180"/>
      <c r="E79" s="180"/>
    </row>
    <row r="80" spans="2:7">
      <c r="B80" s="1"/>
      <c r="C80" s="1"/>
      <c r="D80" s="180"/>
      <c r="E80" s="180"/>
    </row>
    <row r="81" spans="2:5">
      <c r="B81" s="1"/>
      <c r="C81" s="1"/>
      <c r="D81" s="180"/>
      <c r="E81" s="180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61" right="0.75" top="0.51" bottom="0.36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sheetPr codeName="Arkusz87"/>
  <dimension ref="A1:L81"/>
  <sheetViews>
    <sheetView zoomScale="80" zoomScaleNormal="80" workbookViewId="0">
      <selection activeCell="H27" sqref="H27"/>
    </sheetView>
  </sheetViews>
  <sheetFormatPr defaultRowHeight="12.5"/>
  <cols>
    <col min="1" max="1" width="9.1796875" style="18"/>
    <col min="2" max="2" width="5.26953125" style="18" bestFit="1" customWidth="1"/>
    <col min="3" max="3" width="75.453125" style="18" customWidth="1"/>
    <col min="4" max="5" width="17.81640625" style="107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1" max="11" width="17.1796875" bestFit="1" customWidth="1"/>
    <col min="12" max="12" width="12.453125" bestFit="1" customWidth="1"/>
  </cols>
  <sheetData>
    <row r="1" spans="2:12">
      <c r="B1" s="1"/>
      <c r="C1" s="1"/>
      <c r="D1" s="180"/>
      <c r="E1" s="180"/>
    </row>
    <row r="2" spans="2:12" ht="15.5">
      <c r="B2" s="345" t="s">
        <v>0</v>
      </c>
      <c r="C2" s="345"/>
      <c r="D2" s="345"/>
      <c r="E2" s="345"/>
      <c r="L2" s="59"/>
    </row>
    <row r="3" spans="2:12" ht="15.5">
      <c r="B3" s="345" t="s">
        <v>205</v>
      </c>
      <c r="C3" s="345"/>
      <c r="D3" s="345"/>
      <c r="E3" s="345"/>
    </row>
    <row r="4" spans="2:12" ht="14">
      <c r="B4" s="65"/>
      <c r="C4" s="65"/>
      <c r="D4" s="181"/>
      <c r="E4" s="181"/>
    </row>
    <row r="5" spans="2:12" ht="21" customHeight="1">
      <c r="B5" s="346" t="s">
        <v>1</v>
      </c>
      <c r="C5" s="346"/>
      <c r="D5" s="346"/>
      <c r="E5" s="346"/>
    </row>
    <row r="6" spans="2:12" ht="14">
      <c r="B6" s="347" t="s">
        <v>191</v>
      </c>
      <c r="C6" s="347"/>
      <c r="D6" s="347"/>
      <c r="E6" s="347"/>
    </row>
    <row r="7" spans="2:12" ht="14">
      <c r="B7" s="67"/>
      <c r="C7" s="67"/>
      <c r="D7" s="182"/>
      <c r="E7" s="182"/>
    </row>
    <row r="8" spans="2:12" ht="13.5">
      <c r="B8" s="349" t="s">
        <v>18</v>
      </c>
      <c r="C8" s="354"/>
      <c r="D8" s="354"/>
      <c r="E8" s="354"/>
    </row>
    <row r="9" spans="2:12" ht="16" thickBot="1">
      <c r="B9" s="348" t="s">
        <v>100</v>
      </c>
      <c r="C9" s="348"/>
      <c r="D9" s="348"/>
      <c r="E9" s="348"/>
    </row>
    <row r="10" spans="2:12" ht="13.5" thickBot="1">
      <c r="B10" s="66"/>
      <c r="C10" s="61" t="s">
        <v>2</v>
      </c>
      <c r="D10" s="282" t="s">
        <v>199</v>
      </c>
      <c r="E10" s="282" t="s">
        <v>206</v>
      </c>
    </row>
    <row r="11" spans="2:12" ht="13">
      <c r="B11" s="68" t="s">
        <v>3</v>
      </c>
      <c r="C11" s="95" t="s">
        <v>106</v>
      </c>
      <c r="D11" s="242">
        <v>1397033.85</v>
      </c>
      <c r="E11" s="243">
        <v>1117514.96</v>
      </c>
    </row>
    <row r="12" spans="2:12">
      <c r="B12" s="108" t="s">
        <v>4</v>
      </c>
      <c r="C12" s="109" t="s">
        <v>5</v>
      </c>
      <c r="D12" s="244">
        <v>1397033.85</v>
      </c>
      <c r="E12" s="245">
        <v>1117514.96</v>
      </c>
    </row>
    <row r="13" spans="2:12">
      <c r="B13" s="108" t="s">
        <v>6</v>
      </c>
      <c r="C13" s="110" t="s">
        <v>7</v>
      </c>
      <c r="D13" s="244">
        <v>0</v>
      </c>
      <c r="E13" s="306">
        <v>0</v>
      </c>
    </row>
    <row r="14" spans="2:12">
      <c r="B14" s="108" t="s">
        <v>8</v>
      </c>
      <c r="C14" s="110" t="s">
        <v>10</v>
      </c>
      <c r="D14" s="244">
        <v>0</v>
      </c>
      <c r="E14" s="306">
        <v>0</v>
      </c>
      <c r="G14" s="54"/>
    </row>
    <row r="15" spans="2:12">
      <c r="B15" s="108" t="s">
        <v>103</v>
      </c>
      <c r="C15" s="110" t="s">
        <v>11</v>
      </c>
      <c r="D15" s="244">
        <v>0</v>
      </c>
      <c r="E15" s="306">
        <v>0</v>
      </c>
    </row>
    <row r="16" spans="2:12">
      <c r="B16" s="111" t="s">
        <v>104</v>
      </c>
      <c r="C16" s="112" t="s">
        <v>12</v>
      </c>
      <c r="D16" s="246">
        <v>0</v>
      </c>
      <c r="E16" s="307">
        <v>0</v>
      </c>
    </row>
    <row r="17" spans="2:11" ht="13">
      <c r="B17" s="6" t="s">
        <v>13</v>
      </c>
      <c r="C17" s="8" t="s">
        <v>65</v>
      </c>
      <c r="D17" s="248">
        <v>0</v>
      </c>
      <c r="E17" s="308">
        <v>0</v>
      </c>
    </row>
    <row r="18" spans="2:11">
      <c r="B18" s="108" t="s">
        <v>4</v>
      </c>
      <c r="C18" s="109" t="s">
        <v>11</v>
      </c>
      <c r="D18" s="246">
        <v>0</v>
      </c>
      <c r="E18" s="307">
        <v>0</v>
      </c>
    </row>
    <row r="19" spans="2:11" ht="15" customHeight="1">
      <c r="B19" s="108" t="s">
        <v>6</v>
      </c>
      <c r="C19" s="110" t="s">
        <v>105</v>
      </c>
      <c r="D19" s="244">
        <v>0</v>
      </c>
      <c r="E19" s="306">
        <v>0</v>
      </c>
    </row>
    <row r="20" spans="2:11" ht="13" thickBot="1">
      <c r="B20" s="113" t="s">
        <v>8</v>
      </c>
      <c r="C20" s="114" t="s">
        <v>14</v>
      </c>
      <c r="D20" s="250">
        <v>0</v>
      </c>
      <c r="E20" s="309">
        <v>0</v>
      </c>
    </row>
    <row r="21" spans="2:11" ht="13.5" thickBot="1">
      <c r="B21" s="356" t="s">
        <v>107</v>
      </c>
      <c r="C21" s="357"/>
      <c r="D21" s="252">
        <v>1397033.85</v>
      </c>
      <c r="E21" s="211">
        <v>1117514.96</v>
      </c>
      <c r="F21" s="62"/>
      <c r="G21" s="62"/>
      <c r="H21" s="103"/>
      <c r="J21" s="137"/>
      <c r="K21" s="103"/>
    </row>
    <row r="22" spans="2:11">
      <c r="B22" s="2"/>
      <c r="C22" s="5"/>
      <c r="D22" s="197"/>
      <c r="E22" s="197"/>
      <c r="G22" s="59"/>
    </row>
    <row r="23" spans="2:11" ht="13.5">
      <c r="B23" s="349" t="s">
        <v>101</v>
      </c>
      <c r="C23" s="358"/>
      <c r="D23" s="358"/>
      <c r="E23" s="358"/>
      <c r="G23" s="59"/>
    </row>
    <row r="24" spans="2:11" ht="15.75" customHeight="1" thickBot="1">
      <c r="B24" s="348" t="s">
        <v>102</v>
      </c>
      <c r="C24" s="359"/>
      <c r="D24" s="359"/>
      <c r="E24" s="359"/>
    </row>
    <row r="25" spans="2:11" ht="13.5" thickBot="1">
      <c r="B25" s="66"/>
      <c r="C25" s="115" t="s">
        <v>2</v>
      </c>
      <c r="D25" s="282" t="s">
        <v>199</v>
      </c>
      <c r="E25" s="282" t="s">
        <v>206</v>
      </c>
    </row>
    <row r="26" spans="2:11" ht="13">
      <c r="B26" s="72" t="s">
        <v>15</v>
      </c>
      <c r="C26" s="73" t="s">
        <v>16</v>
      </c>
      <c r="D26" s="199">
        <v>1069783.58</v>
      </c>
      <c r="E26" s="200">
        <v>1397033.85</v>
      </c>
      <c r="G26" s="60"/>
    </row>
    <row r="27" spans="2:11" ht="13">
      <c r="B27" s="6" t="s">
        <v>17</v>
      </c>
      <c r="C27" s="7" t="s">
        <v>108</v>
      </c>
      <c r="D27" s="201">
        <v>-25819.029999999995</v>
      </c>
      <c r="E27" s="202">
        <v>-313857.67</v>
      </c>
      <c r="F27" s="59"/>
      <c r="G27" s="60"/>
      <c r="H27" s="147"/>
      <c r="I27" s="59"/>
      <c r="J27" s="60"/>
    </row>
    <row r="28" spans="2:11" ht="13">
      <c r="B28" s="6" t="s">
        <v>18</v>
      </c>
      <c r="C28" s="7" t="s">
        <v>19</v>
      </c>
      <c r="D28" s="201">
        <v>27071.920000000002</v>
      </c>
      <c r="E28" s="203">
        <v>14732.81</v>
      </c>
      <c r="F28" s="59"/>
      <c r="G28" s="59"/>
      <c r="H28" s="147"/>
      <c r="I28" s="59"/>
      <c r="J28" s="60"/>
    </row>
    <row r="29" spans="2:11" ht="13">
      <c r="B29" s="116" t="s">
        <v>4</v>
      </c>
      <c r="C29" s="109" t="s">
        <v>20</v>
      </c>
      <c r="D29" s="204">
        <v>27071.920000000002</v>
      </c>
      <c r="E29" s="205">
        <v>14732.56</v>
      </c>
      <c r="F29" s="59"/>
      <c r="G29" s="59"/>
      <c r="H29" s="147"/>
      <c r="I29" s="59"/>
      <c r="J29" s="60"/>
    </row>
    <row r="30" spans="2:11" ht="13">
      <c r="B30" s="116" t="s">
        <v>6</v>
      </c>
      <c r="C30" s="109" t="s">
        <v>21</v>
      </c>
      <c r="D30" s="204">
        <v>0</v>
      </c>
      <c r="E30" s="205">
        <v>0</v>
      </c>
      <c r="F30" s="59"/>
      <c r="G30" s="59"/>
      <c r="H30" s="147"/>
      <c r="I30" s="59"/>
      <c r="J30" s="60"/>
    </row>
    <row r="31" spans="2:11" ht="13">
      <c r="B31" s="116" t="s">
        <v>8</v>
      </c>
      <c r="C31" s="109" t="s">
        <v>22</v>
      </c>
      <c r="D31" s="204">
        <v>0</v>
      </c>
      <c r="E31" s="205">
        <v>0.25</v>
      </c>
      <c r="F31" s="59"/>
      <c r="G31" s="59"/>
      <c r="H31" s="147"/>
      <c r="I31" s="59"/>
      <c r="J31" s="60"/>
    </row>
    <row r="32" spans="2:11" ht="13">
      <c r="B32" s="70" t="s">
        <v>23</v>
      </c>
      <c r="C32" s="8" t="s">
        <v>24</v>
      </c>
      <c r="D32" s="201">
        <v>52890.95</v>
      </c>
      <c r="E32" s="203">
        <v>328590.48</v>
      </c>
      <c r="F32" s="59"/>
      <c r="G32" s="60"/>
      <c r="H32" s="147"/>
      <c r="I32" s="59"/>
      <c r="J32" s="60"/>
    </row>
    <row r="33" spans="2:10" ht="13">
      <c r="B33" s="116" t="s">
        <v>4</v>
      </c>
      <c r="C33" s="109" t="s">
        <v>25</v>
      </c>
      <c r="D33" s="204">
        <v>28481.670000000002</v>
      </c>
      <c r="E33" s="205">
        <v>309109.09999999998</v>
      </c>
      <c r="F33" s="59"/>
      <c r="G33" s="59"/>
      <c r="H33" s="147"/>
      <c r="I33" s="59"/>
      <c r="J33" s="60"/>
    </row>
    <row r="34" spans="2:10" ht="13">
      <c r="B34" s="116" t="s">
        <v>6</v>
      </c>
      <c r="C34" s="109" t="s">
        <v>26</v>
      </c>
      <c r="D34" s="204">
        <v>0</v>
      </c>
      <c r="E34" s="205">
        <v>0</v>
      </c>
      <c r="F34" s="59"/>
      <c r="G34" s="59"/>
      <c r="H34" s="147"/>
      <c r="I34" s="59"/>
      <c r="J34" s="60"/>
    </row>
    <row r="35" spans="2:10" ht="13">
      <c r="B35" s="116" t="s">
        <v>8</v>
      </c>
      <c r="C35" s="109" t="s">
        <v>27</v>
      </c>
      <c r="D35" s="204">
        <v>5996.2300000000005</v>
      </c>
      <c r="E35" s="205">
        <v>-867.65</v>
      </c>
      <c r="F35" s="59"/>
      <c r="G35" s="59"/>
      <c r="H35" s="147"/>
      <c r="I35" s="59"/>
      <c r="J35" s="60"/>
    </row>
    <row r="36" spans="2:10" ht="13">
      <c r="B36" s="116" t="s">
        <v>9</v>
      </c>
      <c r="C36" s="109" t="s">
        <v>28</v>
      </c>
      <c r="D36" s="204">
        <v>0</v>
      </c>
      <c r="E36" s="205">
        <v>0</v>
      </c>
      <c r="F36" s="59"/>
      <c r="G36" s="59"/>
      <c r="H36" s="147"/>
      <c r="I36" s="59"/>
      <c r="J36" s="60"/>
    </row>
    <row r="37" spans="2:10" ht="25.5">
      <c r="B37" s="116" t="s">
        <v>29</v>
      </c>
      <c r="C37" s="109" t="s">
        <v>30</v>
      </c>
      <c r="D37" s="204">
        <v>18413.010000000002</v>
      </c>
      <c r="E37" s="205">
        <v>20349.03</v>
      </c>
      <c r="F37" s="59"/>
      <c r="G37" s="59"/>
      <c r="H37" s="147"/>
      <c r="I37" s="59"/>
      <c r="J37" s="60"/>
    </row>
    <row r="38" spans="2:10" ht="13">
      <c r="B38" s="116" t="s">
        <v>31</v>
      </c>
      <c r="C38" s="109" t="s">
        <v>32</v>
      </c>
      <c r="D38" s="204">
        <v>0</v>
      </c>
      <c r="E38" s="205">
        <v>0</v>
      </c>
      <c r="F38" s="59"/>
      <c r="G38" s="59"/>
      <c r="H38" s="147"/>
      <c r="I38" s="59"/>
      <c r="J38" s="60"/>
    </row>
    <row r="39" spans="2:10" ht="13">
      <c r="B39" s="117" t="s">
        <v>33</v>
      </c>
      <c r="C39" s="118" t="s">
        <v>34</v>
      </c>
      <c r="D39" s="206">
        <v>0.04</v>
      </c>
      <c r="E39" s="207">
        <v>0</v>
      </c>
      <c r="F39" s="59"/>
      <c r="G39" s="59"/>
      <c r="H39" s="147"/>
      <c r="I39" s="59"/>
      <c r="J39" s="60"/>
    </row>
    <row r="40" spans="2:10" ht="13.5" thickBot="1">
      <c r="B40" s="74" t="s">
        <v>35</v>
      </c>
      <c r="C40" s="75" t="s">
        <v>36</v>
      </c>
      <c r="D40" s="208">
        <v>353069.3</v>
      </c>
      <c r="E40" s="209">
        <v>34338.78</v>
      </c>
      <c r="G40" s="60"/>
      <c r="H40" s="154"/>
    </row>
    <row r="41" spans="2:10" ht="13.5" thickBot="1">
      <c r="B41" s="76" t="s">
        <v>37</v>
      </c>
      <c r="C41" s="77" t="s">
        <v>38</v>
      </c>
      <c r="D41" s="210">
        <v>1397033.85</v>
      </c>
      <c r="E41" s="211">
        <v>1117514.96</v>
      </c>
      <c r="F41" s="62"/>
      <c r="G41" s="60"/>
    </row>
    <row r="42" spans="2:10" ht="13">
      <c r="B42" s="71"/>
      <c r="C42" s="71"/>
      <c r="D42" s="105"/>
      <c r="E42" s="105"/>
      <c r="F42" s="62"/>
      <c r="G42" s="54"/>
    </row>
    <row r="43" spans="2:10" ht="13.5">
      <c r="B43" s="349" t="s">
        <v>60</v>
      </c>
      <c r="C43" s="350"/>
      <c r="D43" s="350"/>
      <c r="E43" s="350"/>
      <c r="G43" s="59"/>
    </row>
    <row r="44" spans="2:10" ht="18" customHeight="1" thickBot="1">
      <c r="B44" s="348" t="s">
        <v>118</v>
      </c>
      <c r="C44" s="351"/>
      <c r="D44" s="351"/>
      <c r="E44" s="351"/>
      <c r="G44" s="59"/>
    </row>
    <row r="45" spans="2:10" ht="13.5" thickBot="1">
      <c r="B45" s="66"/>
      <c r="C45" s="19" t="s">
        <v>39</v>
      </c>
      <c r="D45" s="282" t="s">
        <v>199</v>
      </c>
      <c r="E45" s="282" t="s">
        <v>206</v>
      </c>
      <c r="G45" s="59"/>
    </row>
    <row r="46" spans="2:10" ht="13">
      <c r="B46" s="10" t="s">
        <v>18</v>
      </c>
      <c r="C46" s="20" t="s">
        <v>109</v>
      </c>
      <c r="D46" s="212"/>
      <c r="E46" s="213"/>
      <c r="G46" s="59"/>
    </row>
    <row r="47" spans="2:10">
      <c r="B47" s="119" t="s">
        <v>4</v>
      </c>
      <c r="C47" s="109" t="s">
        <v>40</v>
      </c>
      <c r="D47" s="214">
        <v>3230.31549</v>
      </c>
      <c r="E47" s="216">
        <v>3161.7830800000002</v>
      </c>
      <c r="G47" s="59"/>
      <c r="H47" s="102"/>
    </row>
    <row r="48" spans="2:10">
      <c r="B48" s="120" t="s">
        <v>6</v>
      </c>
      <c r="C48" s="118" t="s">
        <v>41</v>
      </c>
      <c r="D48" s="214">
        <v>3161.7830800000002</v>
      </c>
      <c r="E48" s="216">
        <v>2504.1790799999999</v>
      </c>
      <c r="G48" s="125"/>
    </row>
    <row r="49" spans="2:7" ht="13">
      <c r="B49" s="91" t="s">
        <v>23</v>
      </c>
      <c r="C49" s="93" t="s">
        <v>110</v>
      </c>
      <c r="D49" s="217"/>
      <c r="E49" s="216"/>
    </row>
    <row r="50" spans="2:7">
      <c r="B50" s="119" t="s">
        <v>4</v>
      </c>
      <c r="C50" s="109" t="s">
        <v>40</v>
      </c>
      <c r="D50" s="214">
        <v>331.17</v>
      </c>
      <c r="E50" s="216">
        <v>441.85</v>
      </c>
      <c r="G50" s="107"/>
    </row>
    <row r="51" spans="2:7">
      <c r="B51" s="119" t="s">
        <v>6</v>
      </c>
      <c r="C51" s="109" t="s">
        <v>111</v>
      </c>
      <c r="D51" s="214">
        <v>326.24</v>
      </c>
      <c r="E51" s="216">
        <v>416.5</v>
      </c>
      <c r="G51" s="107"/>
    </row>
    <row r="52" spans="2:7">
      <c r="B52" s="119" t="s">
        <v>8</v>
      </c>
      <c r="C52" s="109" t="s">
        <v>112</v>
      </c>
      <c r="D52" s="214">
        <v>446.03000000000003</v>
      </c>
      <c r="E52" s="216">
        <v>493.51</v>
      </c>
    </row>
    <row r="53" spans="2:7" ht="13.5" customHeight="1" thickBot="1">
      <c r="B53" s="121" t="s">
        <v>9</v>
      </c>
      <c r="C53" s="122" t="s">
        <v>41</v>
      </c>
      <c r="D53" s="220">
        <v>441.85</v>
      </c>
      <c r="E53" s="259">
        <v>446.26</v>
      </c>
    </row>
    <row r="54" spans="2:7">
      <c r="B54" s="85"/>
      <c r="C54" s="86"/>
      <c r="D54" s="222"/>
      <c r="E54" s="222"/>
    </row>
    <row r="55" spans="2:7" ht="13.5">
      <c r="B55" s="349" t="s">
        <v>62</v>
      </c>
      <c r="C55" s="354"/>
      <c r="D55" s="354"/>
      <c r="E55" s="354"/>
    </row>
    <row r="56" spans="2:7" ht="18.75" customHeight="1" thickBot="1">
      <c r="B56" s="348" t="s">
        <v>113</v>
      </c>
      <c r="C56" s="355"/>
      <c r="D56" s="355"/>
      <c r="E56" s="355"/>
    </row>
    <row r="57" spans="2:7" ht="21.5" thickBot="1">
      <c r="B57" s="343" t="s">
        <v>42</v>
      </c>
      <c r="C57" s="344"/>
      <c r="D57" s="223" t="s">
        <v>119</v>
      </c>
      <c r="E57" s="224" t="s">
        <v>114</v>
      </c>
    </row>
    <row r="58" spans="2:7" ht="13">
      <c r="B58" s="14" t="s">
        <v>18</v>
      </c>
      <c r="C58" s="94" t="s">
        <v>43</v>
      </c>
      <c r="D58" s="225">
        <f>D64</f>
        <v>1117514.96</v>
      </c>
      <c r="E58" s="226">
        <f>D58/E21</f>
        <v>1</v>
      </c>
    </row>
    <row r="59" spans="2:7" ht="25">
      <c r="B59" s="92" t="s">
        <v>4</v>
      </c>
      <c r="C59" s="9" t="s">
        <v>44</v>
      </c>
      <c r="D59" s="227">
        <v>0</v>
      </c>
      <c r="E59" s="228">
        <v>0</v>
      </c>
    </row>
    <row r="60" spans="2:7" ht="25">
      <c r="B60" s="78" t="s">
        <v>6</v>
      </c>
      <c r="C60" s="4" t="s">
        <v>45</v>
      </c>
      <c r="D60" s="229">
        <v>0</v>
      </c>
      <c r="E60" s="230">
        <v>0</v>
      </c>
    </row>
    <row r="61" spans="2:7" ht="12.75" customHeight="1">
      <c r="B61" s="78" t="s">
        <v>8</v>
      </c>
      <c r="C61" s="4" t="s">
        <v>46</v>
      </c>
      <c r="D61" s="229">
        <v>0</v>
      </c>
      <c r="E61" s="230">
        <v>0</v>
      </c>
    </row>
    <row r="62" spans="2:7">
      <c r="B62" s="78" t="s">
        <v>9</v>
      </c>
      <c r="C62" s="4" t="s">
        <v>47</v>
      </c>
      <c r="D62" s="229">
        <v>0</v>
      </c>
      <c r="E62" s="230">
        <v>0</v>
      </c>
    </row>
    <row r="63" spans="2:7">
      <c r="B63" s="78" t="s">
        <v>29</v>
      </c>
      <c r="C63" s="4" t="s">
        <v>48</v>
      </c>
      <c r="D63" s="229">
        <v>0</v>
      </c>
      <c r="E63" s="230">
        <v>0</v>
      </c>
    </row>
    <row r="64" spans="2:7">
      <c r="B64" s="92" t="s">
        <v>31</v>
      </c>
      <c r="C64" s="9" t="s">
        <v>49</v>
      </c>
      <c r="D64" s="227">
        <f>E21</f>
        <v>1117514.96</v>
      </c>
      <c r="E64" s="228">
        <f>E58</f>
        <v>1</v>
      </c>
    </row>
    <row r="65" spans="2:5">
      <c r="B65" s="92" t="s">
        <v>33</v>
      </c>
      <c r="C65" s="9" t="s">
        <v>115</v>
      </c>
      <c r="D65" s="227">
        <v>0</v>
      </c>
      <c r="E65" s="228">
        <v>0</v>
      </c>
    </row>
    <row r="66" spans="2:5">
      <c r="B66" s="92" t="s">
        <v>50</v>
      </c>
      <c r="C66" s="9" t="s">
        <v>51</v>
      </c>
      <c r="D66" s="227">
        <v>0</v>
      </c>
      <c r="E66" s="228">
        <v>0</v>
      </c>
    </row>
    <row r="67" spans="2:5">
      <c r="B67" s="78" t="s">
        <v>52</v>
      </c>
      <c r="C67" s="4" t="s">
        <v>53</v>
      </c>
      <c r="D67" s="229">
        <v>0</v>
      </c>
      <c r="E67" s="230">
        <v>0</v>
      </c>
    </row>
    <row r="68" spans="2:5">
      <c r="B68" s="78" t="s">
        <v>54</v>
      </c>
      <c r="C68" s="4" t="s">
        <v>55</v>
      </c>
      <c r="D68" s="229">
        <v>0</v>
      </c>
      <c r="E68" s="230">
        <v>0</v>
      </c>
    </row>
    <row r="69" spans="2:5">
      <c r="B69" s="78" t="s">
        <v>56</v>
      </c>
      <c r="C69" s="4" t="s">
        <v>57</v>
      </c>
      <c r="D69" s="292">
        <v>0</v>
      </c>
      <c r="E69" s="230">
        <v>0</v>
      </c>
    </row>
    <row r="70" spans="2:5">
      <c r="B70" s="96" t="s">
        <v>58</v>
      </c>
      <c r="C70" s="88" t="s">
        <v>59</v>
      </c>
      <c r="D70" s="232">
        <v>0</v>
      </c>
      <c r="E70" s="233">
        <v>0</v>
      </c>
    </row>
    <row r="71" spans="2:5" ht="13">
      <c r="B71" s="97" t="s">
        <v>23</v>
      </c>
      <c r="C71" s="8" t="s">
        <v>61</v>
      </c>
      <c r="D71" s="234">
        <v>0</v>
      </c>
      <c r="E71" s="235">
        <v>0</v>
      </c>
    </row>
    <row r="72" spans="2:5" ht="13">
      <c r="B72" s="98" t="s">
        <v>60</v>
      </c>
      <c r="C72" s="90" t="s">
        <v>63</v>
      </c>
      <c r="D72" s="236">
        <f>E14</f>
        <v>0</v>
      </c>
      <c r="E72" s="237">
        <v>0</v>
      </c>
    </row>
    <row r="73" spans="2:5" ht="13">
      <c r="B73" s="99" t="s">
        <v>62</v>
      </c>
      <c r="C73" s="17" t="s">
        <v>65</v>
      </c>
      <c r="D73" s="238">
        <v>0</v>
      </c>
      <c r="E73" s="239">
        <v>0</v>
      </c>
    </row>
    <row r="74" spans="2:5" ht="13">
      <c r="B74" s="97" t="s">
        <v>64</v>
      </c>
      <c r="C74" s="8" t="s">
        <v>66</v>
      </c>
      <c r="D74" s="234">
        <f>D58</f>
        <v>1117514.96</v>
      </c>
      <c r="E74" s="235">
        <f>E58+E72-E73</f>
        <v>1</v>
      </c>
    </row>
    <row r="75" spans="2:5">
      <c r="B75" s="78" t="s">
        <v>4</v>
      </c>
      <c r="C75" s="4" t="s">
        <v>67</v>
      </c>
      <c r="D75" s="229">
        <f>D74</f>
        <v>1117514.96</v>
      </c>
      <c r="E75" s="230">
        <f>E74</f>
        <v>1</v>
      </c>
    </row>
    <row r="76" spans="2:5">
      <c r="B76" s="78" t="s">
        <v>6</v>
      </c>
      <c r="C76" s="4" t="s">
        <v>116</v>
      </c>
      <c r="D76" s="229">
        <v>0</v>
      </c>
      <c r="E76" s="230">
        <v>0</v>
      </c>
    </row>
    <row r="77" spans="2:5" ht="13" thickBot="1">
      <c r="B77" s="79" t="s">
        <v>8</v>
      </c>
      <c r="C77" s="13" t="s">
        <v>117</v>
      </c>
      <c r="D77" s="240">
        <v>0</v>
      </c>
      <c r="E77" s="241">
        <v>0</v>
      </c>
    </row>
    <row r="78" spans="2:5">
      <c r="B78" s="1"/>
      <c r="C78" s="1"/>
      <c r="D78" s="180"/>
      <c r="E78" s="180"/>
    </row>
    <row r="79" spans="2:5">
      <c r="B79" s="1"/>
      <c r="C79" s="1"/>
      <c r="D79" s="180"/>
      <c r="E79" s="180"/>
    </row>
    <row r="80" spans="2:5">
      <c r="B80" s="1"/>
      <c r="C80" s="1"/>
      <c r="D80" s="180"/>
      <c r="E80" s="180"/>
    </row>
    <row r="81" spans="2:5">
      <c r="B81" s="1"/>
      <c r="C81" s="1"/>
      <c r="D81" s="180"/>
      <c r="E81" s="180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6" right="0.75" top="0.65" bottom="0.33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sheetPr codeName="Arkusz88"/>
  <dimension ref="A1:L81"/>
  <sheetViews>
    <sheetView zoomScale="80" zoomScaleNormal="80" workbookViewId="0">
      <selection activeCell="G17" sqref="G17"/>
    </sheetView>
  </sheetViews>
  <sheetFormatPr defaultRowHeight="12.5"/>
  <cols>
    <col min="1" max="1" width="9.1796875" style="18"/>
    <col min="2" max="2" width="5.26953125" style="18" bestFit="1" customWidth="1"/>
    <col min="3" max="3" width="75.453125" style="18" customWidth="1"/>
    <col min="4" max="5" width="17.81640625" style="107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1" max="11" width="15.453125" customWidth="1"/>
    <col min="12" max="12" width="12.453125" bestFit="1" customWidth="1"/>
  </cols>
  <sheetData>
    <row r="1" spans="2:12">
      <c r="B1" s="1"/>
      <c r="C1" s="1"/>
      <c r="D1" s="180"/>
      <c r="E1" s="180"/>
    </row>
    <row r="2" spans="2:12" ht="15.5">
      <c r="B2" s="345" t="s">
        <v>0</v>
      </c>
      <c r="C2" s="345"/>
      <c r="D2" s="345"/>
      <c r="E2" s="345"/>
      <c r="L2" s="59"/>
    </row>
    <row r="3" spans="2:12" ht="15.5">
      <c r="B3" s="345" t="s">
        <v>205</v>
      </c>
      <c r="C3" s="345"/>
      <c r="D3" s="345"/>
      <c r="E3" s="345"/>
    </row>
    <row r="4" spans="2:12" ht="14">
      <c r="B4" s="65"/>
      <c r="C4" s="65"/>
      <c r="D4" s="181"/>
      <c r="E4" s="181"/>
    </row>
    <row r="5" spans="2:12" ht="21" customHeight="1">
      <c r="B5" s="346" t="s">
        <v>1</v>
      </c>
      <c r="C5" s="346"/>
      <c r="D5" s="346"/>
      <c r="E5" s="346"/>
    </row>
    <row r="6" spans="2:12" ht="14">
      <c r="B6" s="347" t="s">
        <v>192</v>
      </c>
      <c r="C6" s="347"/>
      <c r="D6" s="347"/>
      <c r="E6" s="347"/>
    </row>
    <row r="7" spans="2:12" ht="14">
      <c r="B7" s="67"/>
      <c r="C7" s="67"/>
      <c r="D7" s="182"/>
      <c r="E7" s="182"/>
    </row>
    <row r="8" spans="2:12" ht="13.5">
      <c r="B8" s="349" t="s">
        <v>18</v>
      </c>
      <c r="C8" s="354"/>
      <c r="D8" s="354"/>
      <c r="E8" s="354"/>
    </row>
    <row r="9" spans="2:12" ht="16" thickBot="1">
      <c r="B9" s="348" t="s">
        <v>100</v>
      </c>
      <c r="C9" s="348"/>
      <c r="D9" s="348"/>
      <c r="E9" s="348"/>
    </row>
    <row r="10" spans="2:12" ht="13.5" thickBot="1">
      <c r="B10" s="66"/>
      <c r="C10" s="61" t="s">
        <v>2</v>
      </c>
      <c r="D10" s="282" t="s">
        <v>199</v>
      </c>
      <c r="E10" s="282" t="s">
        <v>206</v>
      </c>
    </row>
    <row r="11" spans="2:12" ht="13">
      <c r="B11" s="68" t="s">
        <v>3</v>
      </c>
      <c r="C11" s="95" t="s">
        <v>106</v>
      </c>
      <c r="D11" s="242">
        <v>887798.56</v>
      </c>
      <c r="E11" s="243">
        <v>432122.45</v>
      </c>
    </row>
    <row r="12" spans="2:12">
      <c r="B12" s="108" t="s">
        <v>4</v>
      </c>
      <c r="C12" s="109" t="s">
        <v>5</v>
      </c>
      <c r="D12" s="244">
        <v>887798.56</v>
      </c>
      <c r="E12" s="245">
        <v>432122.45</v>
      </c>
    </row>
    <row r="13" spans="2:12">
      <c r="B13" s="108" t="s">
        <v>6</v>
      </c>
      <c r="C13" s="110" t="s">
        <v>7</v>
      </c>
      <c r="D13" s="244">
        <v>0</v>
      </c>
      <c r="E13" s="306">
        <v>0</v>
      </c>
    </row>
    <row r="14" spans="2:12">
      <c r="B14" s="108" t="s">
        <v>8</v>
      </c>
      <c r="C14" s="110" t="s">
        <v>10</v>
      </c>
      <c r="D14" s="244">
        <v>0</v>
      </c>
      <c r="E14" s="306">
        <v>0</v>
      </c>
      <c r="G14" s="54"/>
    </row>
    <row r="15" spans="2:12">
      <c r="B15" s="108" t="s">
        <v>103</v>
      </c>
      <c r="C15" s="110" t="s">
        <v>11</v>
      </c>
      <c r="D15" s="244">
        <v>0</v>
      </c>
      <c r="E15" s="306">
        <v>0</v>
      </c>
    </row>
    <row r="16" spans="2:12">
      <c r="B16" s="111" t="s">
        <v>104</v>
      </c>
      <c r="C16" s="112" t="s">
        <v>12</v>
      </c>
      <c r="D16" s="246">
        <v>0</v>
      </c>
      <c r="E16" s="307">
        <v>0</v>
      </c>
    </row>
    <row r="17" spans="2:11" ht="13">
      <c r="B17" s="6" t="s">
        <v>13</v>
      </c>
      <c r="C17" s="8" t="s">
        <v>65</v>
      </c>
      <c r="D17" s="248">
        <v>0</v>
      </c>
      <c r="E17" s="308">
        <v>0</v>
      </c>
    </row>
    <row r="18" spans="2:11">
      <c r="B18" s="108" t="s">
        <v>4</v>
      </c>
      <c r="C18" s="109" t="s">
        <v>11</v>
      </c>
      <c r="D18" s="246">
        <v>0</v>
      </c>
      <c r="E18" s="307">
        <v>0</v>
      </c>
    </row>
    <row r="19" spans="2:11" ht="15" customHeight="1">
      <c r="B19" s="108" t="s">
        <v>6</v>
      </c>
      <c r="C19" s="110" t="s">
        <v>105</v>
      </c>
      <c r="D19" s="244">
        <v>0</v>
      </c>
      <c r="E19" s="306">
        <v>0</v>
      </c>
    </row>
    <row r="20" spans="2:11" ht="13" thickBot="1">
      <c r="B20" s="113" t="s">
        <v>8</v>
      </c>
      <c r="C20" s="114" t="s">
        <v>14</v>
      </c>
      <c r="D20" s="250">
        <v>0</v>
      </c>
      <c r="E20" s="309">
        <v>0</v>
      </c>
    </row>
    <row r="21" spans="2:11" ht="13.5" thickBot="1">
      <c r="B21" s="356" t="s">
        <v>107</v>
      </c>
      <c r="C21" s="357"/>
      <c r="D21" s="252">
        <v>887798.56</v>
      </c>
      <c r="E21" s="211">
        <v>432122.45</v>
      </c>
      <c r="F21" s="62"/>
      <c r="G21" s="62"/>
      <c r="H21" s="103"/>
      <c r="J21" s="137"/>
      <c r="K21" s="103"/>
    </row>
    <row r="22" spans="2:11">
      <c r="B22" s="2"/>
      <c r="C22" s="5"/>
      <c r="D22" s="197"/>
      <c r="E22" s="197"/>
      <c r="G22" s="59"/>
    </row>
    <row r="23" spans="2:11" ht="13.5">
      <c r="B23" s="349" t="s">
        <v>101</v>
      </c>
      <c r="C23" s="358"/>
      <c r="D23" s="358"/>
      <c r="E23" s="358"/>
      <c r="G23" s="59"/>
    </row>
    <row r="24" spans="2:11" ht="15.75" customHeight="1" thickBot="1">
      <c r="B24" s="348" t="s">
        <v>102</v>
      </c>
      <c r="C24" s="359"/>
      <c r="D24" s="359"/>
      <c r="E24" s="359"/>
    </row>
    <row r="25" spans="2:11" ht="13.5" thickBot="1">
      <c r="B25" s="66"/>
      <c r="C25" s="115" t="s">
        <v>2</v>
      </c>
      <c r="D25" s="282" t="s">
        <v>199</v>
      </c>
      <c r="E25" s="282" t="s">
        <v>206</v>
      </c>
    </row>
    <row r="26" spans="2:11" ht="13">
      <c r="B26" s="72" t="s">
        <v>15</v>
      </c>
      <c r="C26" s="73" t="s">
        <v>16</v>
      </c>
      <c r="D26" s="199">
        <v>710585.52</v>
      </c>
      <c r="E26" s="200">
        <v>887798.56</v>
      </c>
      <c r="G26" s="60"/>
    </row>
    <row r="27" spans="2:11" ht="13">
      <c r="B27" s="6" t="s">
        <v>17</v>
      </c>
      <c r="C27" s="7" t="s">
        <v>108</v>
      </c>
      <c r="D27" s="201">
        <v>79793.66</v>
      </c>
      <c r="E27" s="202">
        <v>-469905.57999999996</v>
      </c>
      <c r="F27" s="59"/>
      <c r="G27" s="60"/>
      <c r="H27" s="147"/>
      <c r="I27" s="59"/>
      <c r="J27" s="60"/>
    </row>
    <row r="28" spans="2:11" ht="13">
      <c r="B28" s="6" t="s">
        <v>18</v>
      </c>
      <c r="C28" s="7" t="s">
        <v>19</v>
      </c>
      <c r="D28" s="201">
        <v>104118.08</v>
      </c>
      <c r="E28" s="203">
        <v>10490.46</v>
      </c>
      <c r="F28" s="59"/>
      <c r="G28" s="59"/>
      <c r="H28" s="147"/>
      <c r="I28" s="59"/>
      <c r="J28" s="60"/>
    </row>
    <row r="29" spans="2:11" ht="13">
      <c r="B29" s="116" t="s">
        <v>4</v>
      </c>
      <c r="C29" s="109" t="s">
        <v>20</v>
      </c>
      <c r="D29" s="204">
        <v>17144.64</v>
      </c>
      <c r="E29" s="205">
        <v>10490.46</v>
      </c>
      <c r="F29" s="59"/>
      <c r="G29" s="59"/>
      <c r="H29" s="147"/>
      <c r="I29" s="59"/>
      <c r="J29" s="60"/>
    </row>
    <row r="30" spans="2:11" ht="13">
      <c r="B30" s="116" t="s">
        <v>6</v>
      </c>
      <c r="C30" s="109" t="s">
        <v>21</v>
      </c>
      <c r="D30" s="204">
        <v>0</v>
      </c>
      <c r="E30" s="205">
        <v>0</v>
      </c>
      <c r="F30" s="59"/>
      <c r="G30" s="59"/>
      <c r="H30" s="147"/>
      <c r="I30" s="59"/>
      <c r="J30" s="60"/>
    </row>
    <row r="31" spans="2:11" ht="13">
      <c r="B31" s="116" t="s">
        <v>8</v>
      </c>
      <c r="C31" s="109" t="s">
        <v>22</v>
      </c>
      <c r="D31" s="204">
        <v>86973.440000000002</v>
      </c>
      <c r="E31" s="205">
        <v>0</v>
      </c>
      <c r="F31" s="59"/>
      <c r="G31" s="59"/>
      <c r="H31" s="147"/>
      <c r="I31" s="59"/>
      <c r="J31" s="60"/>
    </row>
    <row r="32" spans="2:11" ht="13">
      <c r="B32" s="70" t="s">
        <v>23</v>
      </c>
      <c r="C32" s="8" t="s">
        <v>24</v>
      </c>
      <c r="D32" s="201">
        <v>24324.420000000002</v>
      </c>
      <c r="E32" s="203">
        <v>480396.04</v>
      </c>
      <c r="F32" s="59"/>
      <c r="G32" s="60"/>
      <c r="H32" s="147"/>
      <c r="I32" s="59"/>
      <c r="J32" s="60"/>
    </row>
    <row r="33" spans="2:10" ht="13">
      <c r="B33" s="116" t="s">
        <v>4</v>
      </c>
      <c r="C33" s="109" t="s">
        <v>25</v>
      </c>
      <c r="D33" s="204">
        <v>4399.6099999999997</v>
      </c>
      <c r="E33" s="205">
        <v>349118.73</v>
      </c>
      <c r="F33" s="59"/>
      <c r="G33" s="59"/>
      <c r="H33" s="147"/>
      <c r="I33" s="59"/>
      <c r="J33" s="60"/>
    </row>
    <row r="34" spans="2:10" ht="13">
      <c r="B34" s="116" t="s">
        <v>6</v>
      </c>
      <c r="C34" s="109" t="s">
        <v>26</v>
      </c>
      <c r="D34" s="204">
        <v>0</v>
      </c>
      <c r="E34" s="205">
        <v>80909.11</v>
      </c>
      <c r="F34" s="59"/>
      <c r="G34" s="59"/>
      <c r="H34" s="147"/>
      <c r="I34" s="59"/>
      <c r="J34" s="60"/>
    </row>
    <row r="35" spans="2:10" ht="13">
      <c r="B35" s="116" t="s">
        <v>8</v>
      </c>
      <c r="C35" s="109" t="s">
        <v>27</v>
      </c>
      <c r="D35" s="204">
        <v>5260.43</v>
      </c>
      <c r="E35" s="205">
        <v>3591.37</v>
      </c>
      <c r="F35" s="59"/>
      <c r="G35" s="59"/>
      <c r="H35" s="147"/>
      <c r="I35" s="59"/>
      <c r="J35" s="60"/>
    </row>
    <row r="36" spans="2:10" ht="13">
      <c r="B36" s="116" t="s">
        <v>9</v>
      </c>
      <c r="C36" s="109" t="s">
        <v>28</v>
      </c>
      <c r="D36" s="204">
        <v>0</v>
      </c>
      <c r="E36" s="205">
        <v>0</v>
      </c>
      <c r="F36" s="59"/>
      <c r="G36" s="59"/>
      <c r="H36" s="147"/>
      <c r="I36" s="59"/>
      <c r="J36" s="60"/>
    </row>
    <row r="37" spans="2:10" ht="25.5">
      <c r="B37" s="116" t="s">
        <v>29</v>
      </c>
      <c r="C37" s="109" t="s">
        <v>30</v>
      </c>
      <c r="D37" s="204">
        <v>11962.630000000001</v>
      </c>
      <c r="E37" s="205">
        <v>10588.93</v>
      </c>
      <c r="F37" s="59"/>
      <c r="G37" s="59"/>
      <c r="H37" s="147"/>
      <c r="I37" s="59"/>
      <c r="J37" s="60"/>
    </row>
    <row r="38" spans="2:10" ht="13">
      <c r="B38" s="116" t="s">
        <v>31</v>
      </c>
      <c r="C38" s="109" t="s">
        <v>32</v>
      </c>
      <c r="D38" s="204">
        <v>0</v>
      </c>
      <c r="E38" s="205">
        <v>0</v>
      </c>
      <c r="F38" s="59"/>
      <c r="G38" s="59"/>
      <c r="H38" s="147"/>
      <c r="I38" s="59"/>
      <c r="J38" s="60"/>
    </row>
    <row r="39" spans="2:10" ht="13">
      <c r="B39" s="117" t="s">
        <v>33</v>
      </c>
      <c r="C39" s="118" t="s">
        <v>34</v>
      </c>
      <c r="D39" s="206">
        <v>2701.75</v>
      </c>
      <c r="E39" s="207">
        <v>36187.9</v>
      </c>
      <c r="F39" s="59"/>
      <c r="G39" s="59"/>
      <c r="H39" s="147"/>
      <c r="I39" s="59"/>
      <c r="J39" s="60"/>
    </row>
    <row r="40" spans="2:10" ht="13.5" thickBot="1">
      <c r="B40" s="74" t="s">
        <v>35</v>
      </c>
      <c r="C40" s="75" t="s">
        <v>36</v>
      </c>
      <c r="D40" s="208">
        <v>97419.38</v>
      </c>
      <c r="E40" s="209">
        <v>14229.47</v>
      </c>
      <c r="G40" s="60"/>
      <c r="H40" s="143"/>
    </row>
    <row r="41" spans="2:10" ht="13.5" thickBot="1">
      <c r="B41" s="76" t="s">
        <v>37</v>
      </c>
      <c r="C41" s="77" t="s">
        <v>38</v>
      </c>
      <c r="D41" s="210">
        <v>887798.56</v>
      </c>
      <c r="E41" s="211">
        <v>432122.45</v>
      </c>
      <c r="F41" s="62"/>
      <c r="G41" s="60"/>
      <c r="H41" s="143"/>
    </row>
    <row r="42" spans="2:10" ht="13">
      <c r="B42" s="71"/>
      <c r="C42" s="71"/>
      <c r="D42" s="105"/>
      <c r="E42" s="105"/>
      <c r="F42" s="62"/>
      <c r="G42" s="54"/>
    </row>
    <row r="43" spans="2:10" ht="13.5">
      <c r="B43" s="349" t="s">
        <v>60</v>
      </c>
      <c r="C43" s="350"/>
      <c r="D43" s="350"/>
      <c r="E43" s="350"/>
      <c r="G43" s="59"/>
    </row>
    <row r="44" spans="2:10" ht="18" customHeight="1" thickBot="1">
      <c r="B44" s="348" t="s">
        <v>118</v>
      </c>
      <c r="C44" s="351"/>
      <c r="D44" s="351"/>
      <c r="E44" s="351"/>
      <c r="G44" s="59"/>
    </row>
    <row r="45" spans="2:10" ht="13.5" thickBot="1">
      <c r="B45" s="66"/>
      <c r="C45" s="19" t="s">
        <v>39</v>
      </c>
      <c r="D45" s="282" t="s">
        <v>199</v>
      </c>
      <c r="E45" s="282" t="s">
        <v>206</v>
      </c>
      <c r="G45" s="59"/>
    </row>
    <row r="46" spans="2:10" ht="13">
      <c r="B46" s="10" t="s">
        <v>18</v>
      </c>
      <c r="C46" s="20" t="s">
        <v>109</v>
      </c>
      <c r="D46" s="212"/>
      <c r="E46" s="213"/>
      <c r="G46" s="59"/>
    </row>
    <row r="47" spans="2:10">
      <c r="B47" s="119" t="s">
        <v>4</v>
      </c>
      <c r="C47" s="109" t="s">
        <v>40</v>
      </c>
      <c r="D47" s="214">
        <v>2270.7491199999999</v>
      </c>
      <c r="E47" s="216">
        <v>2502.3917999999999</v>
      </c>
      <c r="G47" s="59"/>
    </row>
    <row r="48" spans="2:10">
      <c r="B48" s="120" t="s">
        <v>6</v>
      </c>
      <c r="C48" s="118" t="s">
        <v>41</v>
      </c>
      <c r="D48" s="214">
        <v>2502.3917999999999</v>
      </c>
      <c r="E48" s="216">
        <v>1193.27991</v>
      </c>
      <c r="G48" s="59"/>
    </row>
    <row r="49" spans="2:7" ht="13">
      <c r="B49" s="91" t="s">
        <v>23</v>
      </c>
      <c r="C49" s="93" t="s">
        <v>110</v>
      </c>
      <c r="D49" s="217"/>
      <c r="E49" s="216"/>
    </row>
    <row r="50" spans="2:7">
      <c r="B50" s="119" t="s">
        <v>4</v>
      </c>
      <c r="C50" s="109" t="s">
        <v>40</v>
      </c>
      <c r="D50" s="214">
        <v>312.93</v>
      </c>
      <c r="E50" s="216">
        <v>354.78</v>
      </c>
      <c r="G50" s="107"/>
    </row>
    <row r="51" spans="2:7">
      <c r="B51" s="119" t="s">
        <v>6</v>
      </c>
      <c r="C51" s="109" t="s">
        <v>111</v>
      </c>
      <c r="D51" s="214">
        <v>312.93</v>
      </c>
      <c r="E51" s="216">
        <v>349.1</v>
      </c>
      <c r="G51" s="107"/>
    </row>
    <row r="52" spans="2:7">
      <c r="B52" s="119" t="s">
        <v>8</v>
      </c>
      <c r="C52" s="109" t="s">
        <v>112</v>
      </c>
      <c r="D52" s="214">
        <v>356.88</v>
      </c>
      <c r="E52" s="216">
        <v>369.61</v>
      </c>
    </row>
    <row r="53" spans="2:7" ht="12.75" customHeight="1" thickBot="1">
      <c r="B53" s="121" t="s">
        <v>9</v>
      </c>
      <c r="C53" s="122" t="s">
        <v>41</v>
      </c>
      <c r="D53" s="220">
        <v>354.78</v>
      </c>
      <c r="E53" s="259">
        <v>362.13</v>
      </c>
    </row>
    <row r="54" spans="2:7">
      <c r="B54" s="85"/>
      <c r="C54" s="86"/>
      <c r="D54" s="222"/>
      <c r="E54" s="222"/>
    </row>
    <row r="55" spans="2:7" ht="13.5">
      <c r="B55" s="349" t="s">
        <v>62</v>
      </c>
      <c r="C55" s="354"/>
      <c r="D55" s="354"/>
      <c r="E55" s="354"/>
    </row>
    <row r="56" spans="2:7" ht="17.25" customHeight="1" thickBot="1">
      <c r="B56" s="348" t="s">
        <v>113</v>
      </c>
      <c r="C56" s="355"/>
      <c r="D56" s="355"/>
      <c r="E56" s="355"/>
    </row>
    <row r="57" spans="2:7" ht="21.5" thickBot="1">
      <c r="B57" s="343" t="s">
        <v>42</v>
      </c>
      <c r="C57" s="344"/>
      <c r="D57" s="223" t="s">
        <v>119</v>
      </c>
      <c r="E57" s="224" t="s">
        <v>114</v>
      </c>
    </row>
    <row r="58" spans="2:7" ht="13">
      <c r="B58" s="14" t="s">
        <v>18</v>
      </c>
      <c r="C58" s="94" t="s">
        <v>43</v>
      </c>
      <c r="D58" s="225">
        <f>D64</f>
        <v>432122.45</v>
      </c>
      <c r="E58" s="226">
        <f>D58/E21</f>
        <v>1</v>
      </c>
    </row>
    <row r="59" spans="2:7" ht="25">
      <c r="B59" s="92" t="s">
        <v>4</v>
      </c>
      <c r="C59" s="9" t="s">
        <v>44</v>
      </c>
      <c r="D59" s="227">
        <v>0</v>
      </c>
      <c r="E59" s="228">
        <v>0</v>
      </c>
    </row>
    <row r="60" spans="2:7" ht="25">
      <c r="B60" s="78" t="s">
        <v>6</v>
      </c>
      <c r="C60" s="4" t="s">
        <v>45</v>
      </c>
      <c r="D60" s="229">
        <v>0</v>
      </c>
      <c r="E60" s="230">
        <v>0</v>
      </c>
    </row>
    <row r="61" spans="2:7" ht="12.75" customHeight="1">
      <c r="B61" s="78" t="s">
        <v>8</v>
      </c>
      <c r="C61" s="4" t="s">
        <v>46</v>
      </c>
      <c r="D61" s="229">
        <v>0</v>
      </c>
      <c r="E61" s="230">
        <v>0</v>
      </c>
    </row>
    <row r="62" spans="2:7">
      <c r="B62" s="78" t="s">
        <v>9</v>
      </c>
      <c r="C62" s="4" t="s">
        <v>47</v>
      </c>
      <c r="D62" s="229">
        <v>0</v>
      </c>
      <c r="E62" s="230">
        <v>0</v>
      </c>
    </row>
    <row r="63" spans="2:7">
      <c r="B63" s="78" t="s">
        <v>29</v>
      </c>
      <c r="C63" s="4" t="s">
        <v>48</v>
      </c>
      <c r="D63" s="229">
        <v>0</v>
      </c>
      <c r="E63" s="230">
        <v>0</v>
      </c>
    </row>
    <row r="64" spans="2:7">
      <c r="B64" s="92" t="s">
        <v>31</v>
      </c>
      <c r="C64" s="9" t="s">
        <v>49</v>
      </c>
      <c r="D64" s="227">
        <f>E21</f>
        <v>432122.45</v>
      </c>
      <c r="E64" s="228">
        <f>E58</f>
        <v>1</v>
      </c>
    </row>
    <row r="65" spans="2:5">
      <c r="B65" s="92" t="s">
        <v>33</v>
      </c>
      <c r="C65" s="9" t="s">
        <v>115</v>
      </c>
      <c r="D65" s="227">
        <v>0</v>
      </c>
      <c r="E65" s="228">
        <v>0</v>
      </c>
    </row>
    <row r="66" spans="2:5">
      <c r="B66" s="92" t="s">
        <v>50</v>
      </c>
      <c r="C66" s="9" t="s">
        <v>51</v>
      </c>
      <c r="D66" s="227">
        <v>0</v>
      </c>
      <c r="E66" s="228">
        <v>0</v>
      </c>
    </row>
    <row r="67" spans="2:5">
      <c r="B67" s="78" t="s">
        <v>52</v>
      </c>
      <c r="C67" s="4" t="s">
        <v>53</v>
      </c>
      <c r="D67" s="229">
        <v>0</v>
      </c>
      <c r="E67" s="230">
        <v>0</v>
      </c>
    </row>
    <row r="68" spans="2:5">
      <c r="B68" s="78" t="s">
        <v>54</v>
      </c>
      <c r="C68" s="4" t="s">
        <v>55</v>
      </c>
      <c r="D68" s="229">
        <v>0</v>
      </c>
      <c r="E68" s="230">
        <v>0</v>
      </c>
    </row>
    <row r="69" spans="2:5">
      <c r="B69" s="78" t="s">
        <v>56</v>
      </c>
      <c r="C69" s="4" t="s">
        <v>57</v>
      </c>
      <c r="D69" s="292">
        <v>0</v>
      </c>
      <c r="E69" s="230">
        <v>0</v>
      </c>
    </row>
    <row r="70" spans="2:5">
      <c r="B70" s="96" t="s">
        <v>58</v>
      </c>
      <c r="C70" s="88" t="s">
        <v>59</v>
      </c>
      <c r="D70" s="232">
        <v>0</v>
      </c>
      <c r="E70" s="233">
        <v>0</v>
      </c>
    </row>
    <row r="71" spans="2:5" ht="13">
      <c r="B71" s="97" t="s">
        <v>23</v>
      </c>
      <c r="C71" s="8" t="s">
        <v>61</v>
      </c>
      <c r="D71" s="234">
        <v>0</v>
      </c>
      <c r="E71" s="235">
        <v>0</v>
      </c>
    </row>
    <row r="72" spans="2:5" ht="13">
      <c r="B72" s="98" t="s">
        <v>60</v>
      </c>
      <c r="C72" s="90" t="s">
        <v>63</v>
      </c>
      <c r="D72" s="236">
        <f>E14</f>
        <v>0</v>
      </c>
      <c r="E72" s="237">
        <v>0</v>
      </c>
    </row>
    <row r="73" spans="2:5" ht="13">
      <c r="B73" s="99" t="s">
        <v>62</v>
      </c>
      <c r="C73" s="17" t="s">
        <v>65</v>
      </c>
      <c r="D73" s="238">
        <v>0</v>
      </c>
      <c r="E73" s="239">
        <v>0</v>
      </c>
    </row>
    <row r="74" spans="2:5" ht="13">
      <c r="B74" s="97" t="s">
        <v>64</v>
      </c>
      <c r="C74" s="8" t="s">
        <v>66</v>
      </c>
      <c r="D74" s="234">
        <f>D58</f>
        <v>432122.45</v>
      </c>
      <c r="E74" s="235">
        <f>E58+E72-E73</f>
        <v>1</v>
      </c>
    </row>
    <row r="75" spans="2:5">
      <c r="B75" s="78" t="s">
        <v>4</v>
      </c>
      <c r="C75" s="4" t="s">
        <v>67</v>
      </c>
      <c r="D75" s="229">
        <f>D74</f>
        <v>432122.45</v>
      </c>
      <c r="E75" s="230">
        <f>E74</f>
        <v>1</v>
      </c>
    </row>
    <row r="76" spans="2:5">
      <c r="B76" s="78" t="s">
        <v>6</v>
      </c>
      <c r="C76" s="4" t="s">
        <v>116</v>
      </c>
      <c r="D76" s="229">
        <v>0</v>
      </c>
      <c r="E76" s="230">
        <v>0</v>
      </c>
    </row>
    <row r="77" spans="2:5" ht="13" thickBot="1">
      <c r="B77" s="79" t="s">
        <v>8</v>
      </c>
      <c r="C77" s="13" t="s">
        <v>117</v>
      </c>
      <c r="D77" s="240">
        <v>0</v>
      </c>
      <c r="E77" s="241">
        <v>0</v>
      </c>
    </row>
    <row r="78" spans="2:5">
      <c r="B78" s="1"/>
      <c r="C78" s="1"/>
      <c r="D78" s="180"/>
      <c r="E78" s="180"/>
    </row>
    <row r="79" spans="2:5">
      <c r="B79" s="1"/>
      <c r="C79" s="1"/>
      <c r="D79" s="180"/>
      <c r="E79" s="180"/>
    </row>
    <row r="80" spans="2:5">
      <c r="B80" s="1"/>
      <c r="C80" s="1"/>
      <c r="D80" s="180"/>
      <c r="E80" s="180"/>
    </row>
    <row r="81" spans="2:5">
      <c r="B81" s="1"/>
      <c r="C81" s="1"/>
      <c r="D81" s="180"/>
      <c r="E81" s="180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6999999999999995" right="0.75" top="0.61" bottom="0.6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sheetPr codeName="Arkusz89"/>
  <dimension ref="A1:L81"/>
  <sheetViews>
    <sheetView zoomScale="80" zoomScaleNormal="80" workbookViewId="0">
      <selection activeCell="G18" sqref="G18"/>
    </sheetView>
  </sheetViews>
  <sheetFormatPr defaultRowHeight="12.5"/>
  <cols>
    <col min="1" max="1" width="9.1796875" style="18"/>
    <col min="2" max="2" width="5.26953125" style="18" bestFit="1" customWidth="1"/>
    <col min="3" max="3" width="75.453125" style="18" customWidth="1"/>
    <col min="4" max="5" width="17.81640625" style="107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1" max="11" width="13.1796875" customWidth="1"/>
    <col min="12" max="12" width="12.453125" bestFit="1" customWidth="1"/>
  </cols>
  <sheetData>
    <row r="1" spans="2:12">
      <c r="B1" s="1"/>
      <c r="C1" s="1"/>
      <c r="D1" s="180"/>
      <c r="E1" s="180"/>
    </row>
    <row r="2" spans="2:12" ht="15.5">
      <c r="B2" s="345" t="s">
        <v>0</v>
      </c>
      <c r="C2" s="345"/>
      <c r="D2" s="345"/>
      <c r="E2" s="345"/>
      <c r="L2" s="59"/>
    </row>
    <row r="3" spans="2:12" ht="15.5">
      <c r="B3" s="345" t="s">
        <v>205</v>
      </c>
      <c r="C3" s="345"/>
      <c r="D3" s="345"/>
      <c r="E3" s="345"/>
    </row>
    <row r="4" spans="2:12" ht="14">
      <c r="B4" s="65"/>
      <c r="C4" s="65"/>
      <c r="D4" s="181"/>
      <c r="E4" s="181"/>
    </row>
    <row r="5" spans="2:12" ht="21" customHeight="1">
      <c r="B5" s="346" t="s">
        <v>1</v>
      </c>
      <c r="C5" s="346"/>
      <c r="D5" s="346"/>
      <c r="E5" s="346"/>
    </row>
    <row r="6" spans="2:12" ht="14">
      <c r="B6" s="347" t="s">
        <v>193</v>
      </c>
      <c r="C6" s="347"/>
      <c r="D6" s="347"/>
      <c r="E6" s="347"/>
    </row>
    <row r="7" spans="2:12" ht="14">
      <c r="B7" s="67"/>
      <c r="C7" s="67"/>
      <c r="D7" s="182"/>
      <c r="E7" s="182"/>
    </row>
    <row r="8" spans="2:12" ht="13.5">
      <c r="B8" s="349" t="s">
        <v>18</v>
      </c>
      <c r="C8" s="354"/>
      <c r="D8" s="354"/>
      <c r="E8" s="354"/>
    </row>
    <row r="9" spans="2:12" ht="16" thickBot="1">
      <c r="B9" s="348" t="s">
        <v>100</v>
      </c>
      <c r="C9" s="348"/>
      <c r="D9" s="348"/>
      <c r="E9" s="348"/>
    </row>
    <row r="10" spans="2:12" ht="13.5" thickBot="1">
      <c r="B10" s="66"/>
      <c r="C10" s="61" t="s">
        <v>2</v>
      </c>
      <c r="D10" s="282" t="s">
        <v>199</v>
      </c>
      <c r="E10" s="282" t="s">
        <v>206</v>
      </c>
      <c r="G10" s="59"/>
    </row>
    <row r="11" spans="2:12" ht="13">
      <c r="B11" s="68" t="s">
        <v>3</v>
      </c>
      <c r="C11" s="95" t="s">
        <v>106</v>
      </c>
      <c r="D11" s="242">
        <v>8757.0399999999991</v>
      </c>
      <c r="E11" s="243">
        <v>10711.54</v>
      </c>
    </row>
    <row r="12" spans="2:12">
      <c r="B12" s="108" t="s">
        <v>4</v>
      </c>
      <c r="C12" s="109" t="s">
        <v>5</v>
      </c>
      <c r="D12" s="244">
        <v>8757.0399999999991</v>
      </c>
      <c r="E12" s="245">
        <v>10711.54</v>
      </c>
    </row>
    <row r="13" spans="2:12">
      <c r="B13" s="108" t="s">
        <v>6</v>
      </c>
      <c r="C13" s="110" t="s">
        <v>7</v>
      </c>
      <c r="D13" s="244">
        <v>0</v>
      </c>
      <c r="E13" s="306">
        <v>0</v>
      </c>
    </row>
    <row r="14" spans="2:12">
      <c r="B14" s="108" t="s">
        <v>8</v>
      </c>
      <c r="C14" s="110" t="s">
        <v>10</v>
      </c>
      <c r="D14" s="244">
        <v>0</v>
      </c>
      <c r="E14" s="306">
        <v>0</v>
      </c>
      <c r="G14" s="54"/>
    </row>
    <row r="15" spans="2:12">
      <c r="B15" s="108" t="s">
        <v>103</v>
      </c>
      <c r="C15" s="110" t="s">
        <v>11</v>
      </c>
      <c r="D15" s="244">
        <v>0</v>
      </c>
      <c r="E15" s="306">
        <v>0</v>
      </c>
    </row>
    <row r="16" spans="2:12">
      <c r="B16" s="111" t="s">
        <v>104</v>
      </c>
      <c r="C16" s="112" t="s">
        <v>12</v>
      </c>
      <c r="D16" s="246">
        <v>0</v>
      </c>
      <c r="E16" s="307">
        <v>0</v>
      </c>
    </row>
    <row r="17" spans="2:11" ht="13">
      <c r="B17" s="6" t="s">
        <v>13</v>
      </c>
      <c r="C17" s="8" t="s">
        <v>65</v>
      </c>
      <c r="D17" s="248">
        <v>0</v>
      </c>
      <c r="E17" s="308">
        <v>0</v>
      </c>
    </row>
    <row r="18" spans="2:11">
      <c r="B18" s="108" t="s">
        <v>4</v>
      </c>
      <c r="C18" s="109" t="s">
        <v>11</v>
      </c>
      <c r="D18" s="246">
        <v>0</v>
      </c>
      <c r="E18" s="307">
        <v>0</v>
      </c>
    </row>
    <row r="19" spans="2:11" ht="15" customHeight="1">
      <c r="B19" s="108" t="s">
        <v>6</v>
      </c>
      <c r="C19" s="110" t="s">
        <v>105</v>
      </c>
      <c r="D19" s="244">
        <v>0</v>
      </c>
      <c r="E19" s="306">
        <v>0</v>
      </c>
    </row>
    <row r="20" spans="2:11" ht="13" thickBot="1">
      <c r="B20" s="113" t="s">
        <v>8</v>
      </c>
      <c r="C20" s="114" t="s">
        <v>14</v>
      </c>
      <c r="D20" s="250">
        <v>0</v>
      </c>
      <c r="E20" s="309">
        <v>0</v>
      </c>
    </row>
    <row r="21" spans="2:11" ht="13.5" thickBot="1">
      <c r="B21" s="356" t="s">
        <v>107</v>
      </c>
      <c r="C21" s="357"/>
      <c r="D21" s="252">
        <v>8757.0399999999991</v>
      </c>
      <c r="E21" s="211">
        <v>10711.54</v>
      </c>
      <c r="F21" s="62"/>
      <c r="G21" s="62"/>
      <c r="H21" s="103"/>
      <c r="J21" s="137"/>
      <c r="K21" s="103"/>
    </row>
    <row r="22" spans="2:11" ht="13">
      <c r="B22" s="2"/>
      <c r="C22" s="5"/>
      <c r="D22" s="197"/>
      <c r="E22" s="197"/>
      <c r="G22" s="60"/>
    </row>
    <row r="23" spans="2:11" ht="13.5">
      <c r="B23" s="349" t="s">
        <v>101</v>
      </c>
      <c r="C23" s="358"/>
      <c r="D23" s="358"/>
      <c r="E23" s="358"/>
      <c r="G23" s="59"/>
    </row>
    <row r="24" spans="2:11" ht="15.75" customHeight="1" thickBot="1">
      <c r="B24" s="348" t="s">
        <v>102</v>
      </c>
      <c r="C24" s="359"/>
      <c r="D24" s="359"/>
      <c r="E24" s="359"/>
      <c r="G24" s="59"/>
    </row>
    <row r="25" spans="2:11" ht="13.5" thickBot="1">
      <c r="B25" s="66"/>
      <c r="C25" s="115" t="s">
        <v>2</v>
      </c>
      <c r="D25" s="282" t="s">
        <v>199</v>
      </c>
      <c r="E25" s="282" t="s">
        <v>206</v>
      </c>
      <c r="G25" s="59"/>
    </row>
    <row r="26" spans="2:11" ht="13">
      <c r="B26" s="72" t="s">
        <v>15</v>
      </c>
      <c r="C26" s="73" t="s">
        <v>16</v>
      </c>
      <c r="D26" s="199">
        <v>3406.56</v>
      </c>
      <c r="E26" s="200">
        <v>8757.0400000000009</v>
      </c>
      <c r="G26" s="59"/>
    </row>
    <row r="27" spans="2:11" ht="13">
      <c r="B27" s="6" t="s">
        <v>17</v>
      </c>
      <c r="C27" s="7" t="s">
        <v>108</v>
      </c>
      <c r="D27" s="201">
        <v>4057.59</v>
      </c>
      <c r="E27" s="202">
        <v>1464.31</v>
      </c>
      <c r="F27" s="59"/>
      <c r="G27" s="60"/>
      <c r="H27" s="147"/>
      <c r="I27" s="59"/>
      <c r="J27" s="60"/>
    </row>
    <row r="28" spans="2:11" ht="13">
      <c r="B28" s="6" t="s">
        <v>18</v>
      </c>
      <c r="C28" s="7" t="s">
        <v>19</v>
      </c>
      <c r="D28" s="201">
        <v>4618.5</v>
      </c>
      <c r="E28" s="203">
        <v>6885.85</v>
      </c>
      <c r="F28" s="59"/>
      <c r="G28" s="59"/>
      <c r="H28" s="147"/>
      <c r="I28" s="59"/>
      <c r="J28" s="60"/>
    </row>
    <row r="29" spans="2:11" ht="13">
      <c r="B29" s="116" t="s">
        <v>4</v>
      </c>
      <c r="C29" s="109" t="s">
        <v>20</v>
      </c>
      <c r="D29" s="204">
        <v>398.78000000000003</v>
      </c>
      <c r="E29" s="205">
        <v>1130.02</v>
      </c>
      <c r="F29" s="59"/>
      <c r="G29" s="59"/>
      <c r="H29" s="147"/>
      <c r="I29" s="59"/>
      <c r="J29" s="60"/>
    </row>
    <row r="30" spans="2:11" ht="13">
      <c r="B30" s="116" t="s">
        <v>6</v>
      </c>
      <c r="C30" s="109" t="s">
        <v>21</v>
      </c>
      <c r="D30" s="204">
        <v>0</v>
      </c>
      <c r="E30" s="205">
        <v>0</v>
      </c>
      <c r="F30" s="59"/>
      <c r="G30" s="59"/>
      <c r="H30" s="147"/>
      <c r="I30" s="59"/>
      <c r="J30" s="60"/>
    </row>
    <row r="31" spans="2:11" ht="13">
      <c r="B31" s="116" t="s">
        <v>8</v>
      </c>
      <c r="C31" s="109" t="s">
        <v>22</v>
      </c>
      <c r="D31" s="204">
        <v>4219.72</v>
      </c>
      <c r="E31" s="205">
        <v>5755.83</v>
      </c>
      <c r="F31" s="59"/>
      <c r="G31" s="59"/>
      <c r="H31" s="147"/>
      <c r="I31" s="59"/>
      <c r="J31" s="60"/>
    </row>
    <row r="32" spans="2:11" ht="13">
      <c r="B32" s="70" t="s">
        <v>23</v>
      </c>
      <c r="C32" s="8" t="s">
        <v>24</v>
      </c>
      <c r="D32" s="201">
        <v>560.91</v>
      </c>
      <c r="E32" s="203">
        <v>5421.54</v>
      </c>
      <c r="F32" s="59"/>
      <c r="G32" s="59"/>
      <c r="H32" s="147"/>
      <c r="I32" s="59"/>
      <c r="J32" s="60"/>
    </row>
    <row r="33" spans="2:10" ht="13">
      <c r="B33" s="116" t="s">
        <v>4</v>
      </c>
      <c r="C33" s="109" t="s">
        <v>25</v>
      </c>
      <c r="D33" s="204">
        <v>512.53</v>
      </c>
      <c r="E33" s="205">
        <v>0</v>
      </c>
      <c r="F33" s="59"/>
      <c r="G33" s="59"/>
      <c r="H33" s="147"/>
      <c r="I33" s="59"/>
      <c r="J33" s="60"/>
    </row>
    <row r="34" spans="2:10" ht="13">
      <c r="B34" s="116" t="s">
        <v>6</v>
      </c>
      <c r="C34" s="109" t="s">
        <v>26</v>
      </c>
      <c r="D34" s="204">
        <v>0</v>
      </c>
      <c r="E34" s="205">
        <v>0</v>
      </c>
      <c r="F34" s="59"/>
      <c r="G34" s="59"/>
      <c r="H34" s="147"/>
      <c r="I34" s="59"/>
      <c r="J34" s="60"/>
    </row>
    <row r="35" spans="2:10" ht="13">
      <c r="B35" s="116" t="s">
        <v>8</v>
      </c>
      <c r="C35" s="109" t="s">
        <v>27</v>
      </c>
      <c r="D35" s="204">
        <v>11.26</v>
      </c>
      <c r="E35" s="205">
        <v>133.36000000000001</v>
      </c>
      <c r="F35" s="59"/>
      <c r="G35" s="60"/>
      <c r="H35" s="147"/>
      <c r="I35" s="59"/>
      <c r="J35" s="60"/>
    </row>
    <row r="36" spans="2:10" ht="13">
      <c r="B36" s="116" t="s">
        <v>9</v>
      </c>
      <c r="C36" s="109" t="s">
        <v>28</v>
      </c>
      <c r="D36" s="204">
        <v>0</v>
      </c>
      <c r="E36" s="205">
        <v>0</v>
      </c>
      <c r="F36" s="59"/>
      <c r="G36" s="60"/>
      <c r="H36" s="147"/>
      <c r="I36" s="59"/>
      <c r="J36" s="60"/>
    </row>
    <row r="37" spans="2:10" ht="25.5">
      <c r="B37" s="116" t="s">
        <v>29</v>
      </c>
      <c r="C37" s="109" t="s">
        <v>30</v>
      </c>
      <c r="D37" s="204">
        <v>37.11</v>
      </c>
      <c r="E37" s="205">
        <v>132.84</v>
      </c>
      <c r="F37" s="59"/>
      <c r="G37" s="59"/>
      <c r="H37" s="147"/>
      <c r="I37" s="59"/>
      <c r="J37" s="60"/>
    </row>
    <row r="38" spans="2:10" ht="13">
      <c r="B38" s="116" t="s">
        <v>31</v>
      </c>
      <c r="C38" s="109" t="s">
        <v>32</v>
      </c>
      <c r="D38" s="204">
        <v>0</v>
      </c>
      <c r="E38" s="205">
        <v>0</v>
      </c>
      <c r="F38" s="59"/>
      <c r="G38" s="59"/>
      <c r="H38" s="147"/>
      <c r="I38" s="59"/>
      <c r="J38" s="60"/>
    </row>
    <row r="39" spans="2:10" ht="13">
      <c r="B39" s="117" t="s">
        <v>33</v>
      </c>
      <c r="C39" s="118" t="s">
        <v>34</v>
      </c>
      <c r="D39" s="206">
        <v>0.01</v>
      </c>
      <c r="E39" s="207">
        <v>5155.34</v>
      </c>
      <c r="F39" s="59"/>
      <c r="G39" s="59"/>
      <c r="H39" s="147"/>
      <c r="I39" s="59"/>
      <c r="J39" s="60"/>
    </row>
    <row r="40" spans="2:10" ht="13.5" thickBot="1">
      <c r="B40" s="74" t="s">
        <v>35</v>
      </c>
      <c r="C40" s="75" t="s">
        <v>36</v>
      </c>
      <c r="D40" s="208">
        <v>1292.8900000000001</v>
      </c>
      <c r="E40" s="209">
        <v>490.19</v>
      </c>
      <c r="G40" s="60"/>
    </row>
    <row r="41" spans="2:10" ht="13.5" thickBot="1">
      <c r="B41" s="76" t="s">
        <v>37</v>
      </c>
      <c r="C41" s="77" t="s">
        <v>38</v>
      </c>
      <c r="D41" s="210">
        <v>8757.0399999999991</v>
      </c>
      <c r="E41" s="211">
        <v>10711.54</v>
      </c>
      <c r="F41" s="62"/>
      <c r="G41" s="60"/>
    </row>
    <row r="42" spans="2:10" ht="13">
      <c r="B42" s="71"/>
      <c r="C42" s="71"/>
      <c r="D42" s="105"/>
      <c r="E42" s="105"/>
      <c r="F42" s="62"/>
      <c r="G42" s="54"/>
    </row>
    <row r="43" spans="2:10" ht="13.5">
      <c r="B43" s="349" t="s">
        <v>60</v>
      </c>
      <c r="C43" s="350"/>
      <c r="D43" s="350"/>
      <c r="E43" s="350"/>
      <c r="G43" s="59"/>
    </row>
    <row r="44" spans="2:10" ht="18" customHeight="1" thickBot="1">
      <c r="B44" s="348" t="s">
        <v>118</v>
      </c>
      <c r="C44" s="351"/>
      <c r="D44" s="351"/>
      <c r="E44" s="351"/>
      <c r="G44" s="59"/>
    </row>
    <row r="45" spans="2:10" ht="13.5" thickBot="1">
      <c r="B45" s="66"/>
      <c r="C45" s="19" t="s">
        <v>39</v>
      </c>
      <c r="D45" s="282" t="s">
        <v>199</v>
      </c>
      <c r="E45" s="282" t="s">
        <v>206</v>
      </c>
      <c r="G45" s="59"/>
    </row>
    <row r="46" spans="2:10" ht="13">
      <c r="B46" s="10" t="s">
        <v>18</v>
      </c>
      <c r="C46" s="20" t="s">
        <v>109</v>
      </c>
      <c r="D46" s="212"/>
      <c r="E46" s="213"/>
      <c r="G46" s="59"/>
    </row>
    <row r="47" spans="2:10">
      <c r="B47" s="119" t="s">
        <v>4</v>
      </c>
      <c r="C47" s="109" t="s">
        <v>40</v>
      </c>
      <c r="D47" s="214">
        <v>20.644590000000001</v>
      </c>
      <c r="E47" s="216">
        <v>38.966920000000002</v>
      </c>
      <c r="G47" s="59"/>
      <c r="H47" s="102"/>
    </row>
    <row r="48" spans="2:10">
      <c r="B48" s="120" t="s">
        <v>6</v>
      </c>
      <c r="C48" s="118" t="s">
        <v>41</v>
      </c>
      <c r="D48" s="214">
        <v>38.966920000000002</v>
      </c>
      <c r="E48" s="216">
        <v>47.02167</v>
      </c>
      <c r="G48" s="125"/>
    </row>
    <row r="49" spans="2:7" ht="13">
      <c r="B49" s="91" t="s">
        <v>23</v>
      </c>
      <c r="C49" s="93" t="s">
        <v>110</v>
      </c>
      <c r="D49" s="217"/>
      <c r="E49" s="216"/>
    </row>
    <row r="50" spans="2:7">
      <c r="B50" s="119" t="s">
        <v>4</v>
      </c>
      <c r="C50" s="109" t="s">
        <v>40</v>
      </c>
      <c r="D50" s="214">
        <v>165.01</v>
      </c>
      <c r="E50" s="216">
        <v>224.73</v>
      </c>
      <c r="G50" s="107"/>
    </row>
    <row r="51" spans="2:7">
      <c r="B51" s="119" t="s">
        <v>6</v>
      </c>
      <c r="C51" s="109" t="s">
        <v>111</v>
      </c>
      <c r="D51" s="214">
        <v>164.91</v>
      </c>
      <c r="E51" s="216">
        <v>212.91</v>
      </c>
      <c r="G51" s="107"/>
    </row>
    <row r="52" spans="2:7">
      <c r="B52" s="119" t="s">
        <v>8</v>
      </c>
      <c r="C52" s="109" t="s">
        <v>112</v>
      </c>
      <c r="D52" s="214">
        <v>226.62</v>
      </c>
      <c r="E52" s="216">
        <v>252.21</v>
      </c>
    </row>
    <row r="53" spans="2:7" ht="13.5" customHeight="1" thickBot="1">
      <c r="B53" s="121" t="s">
        <v>9</v>
      </c>
      <c r="C53" s="122" t="s">
        <v>41</v>
      </c>
      <c r="D53" s="220">
        <v>224.73</v>
      </c>
      <c r="E53" s="259">
        <v>227.8</v>
      </c>
    </row>
    <row r="54" spans="2:7">
      <c r="B54" s="85"/>
      <c r="C54" s="86"/>
      <c r="D54" s="222"/>
      <c r="E54" s="222"/>
    </row>
    <row r="55" spans="2:7" ht="13.5">
      <c r="B55" s="349" t="s">
        <v>62</v>
      </c>
      <c r="C55" s="354"/>
      <c r="D55" s="354"/>
      <c r="E55" s="354"/>
    </row>
    <row r="56" spans="2:7" ht="15.75" customHeight="1" thickBot="1">
      <c r="B56" s="348" t="s">
        <v>113</v>
      </c>
      <c r="C56" s="355"/>
      <c r="D56" s="355"/>
      <c r="E56" s="355"/>
    </row>
    <row r="57" spans="2:7" ht="21.5" thickBot="1">
      <c r="B57" s="343" t="s">
        <v>42</v>
      </c>
      <c r="C57" s="344"/>
      <c r="D57" s="223" t="s">
        <v>119</v>
      </c>
      <c r="E57" s="224" t="s">
        <v>114</v>
      </c>
    </row>
    <row r="58" spans="2:7" ht="13">
      <c r="B58" s="14" t="s">
        <v>18</v>
      </c>
      <c r="C58" s="94" t="s">
        <v>43</v>
      </c>
      <c r="D58" s="225">
        <f>D64</f>
        <v>10711.54</v>
      </c>
      <c r="E58" s="226">
        <f>D58/E21</f>
        <v>1</v>
      </c>
    </row>
    <row r="59" spans="2:7" ht="25">
      <c r="B59" s="92" t="s">
        <v>4</v>
      </c>
      <c r="C59" s="9" t="s">
        <v>44</v>
      </c>
      <c r="D59" s="227">
        <v>0</v>
      </c>
      <c r="E59" s="228">
        <v>0</v>
      </c>
    </row>
    <row r="60" spans="2:7" ht="25">
      <c r="B60" s="78" t="s">
        <v>6</v>
      </c>
      <c r="C60" s="4" t="s">
        <v>45</v>
      </c>
      <c r="D60" s="229">
        <v>0</v>
      </c>
      <c r="E60" s="230">
        <v>0</v>
      </c>
    </row>
    <row r="61" spans="2:7" ht="12.75" customHeight="1">
      <c r="B61" s="78" t="s">
        <v>8</v>
      </c>
      <c r="C61" s="4" t="s">
        <v>46</v>
      </c>
      <c r="D61" s="229">
        <v>0</v>
      </c>
      <c r="E61" s="230">
        <v>0</v>
      </c>
    </row>
    <row r="62" spans="2:7">
      <c r="B62" s="78" t="s">
        <v>9</v>
      </c>
      <c r="C62" s="4" t="s">
        <v>47</v>
      </c>
      <c r="D62" s="229">
        <v>0</v>
      </c>
      <c r="E62" s="230">
        <v>0</v>
      </c>
    </row>
    <row r="63" spans="2:7">
      <c r="B63" s="78" t="s">
        <v>29</v>
      </c>
      <c r="C63" s="4" t="s">
        <v>48</v>
      </c>
      <c r="D63" s="229">
        <v>0</v>
      </c>
      <c r="E63" s="230">
        <v>0</v>
      </c>
    </row>
    <row r="64" spans="2:7">
      <c r="B64" s="92" t="s">
        <v>31</v>
      </c>
      <c r="C64" s="9" t="s">
        <v>49</v>
      </c>
      <c r="D64" s="227">
        <f>E12</f>
        <v>10711.54</v>
      </c>
      <c r="E64" s="228">
        <f>E58</f>
        <v>1</v>
      </c>
    </row>
    <row r="65" spans="2:5">
      <c r="B65" s="92" t="s">
        <v>33</v>
      </c>
      <c r="C65" s="9" t="s">
        <v>115</v>
      </c>
      <c r="D65" s="227">
        <v>0</v>
      </c>
      <c r="E65" s="228">
        <v>0</v>
      </c>
    </row>
    <row r="66" spans="2:5">
      <c r="B66" s="92" t="s">
        <v>50</v>
      </c>
      <c r="C66" s="9" t="s">
        <v>51</v>
      </c>
      <c r="D66" s="227">
        <v>0</v>
      </c>
      <c r="E66" s="228">
        <v>0</v>
      </c>
    </row>
    <row r="67" spans="2:5">
      <c r="B67" s="78" t="s">
        <v>52</v>
      </c>
      <c r="C67" s="4" t="s">
        <v>53</v>
      </c>
      <c r="D67" s="229">
        <v>0</v>
      </c>
      <c r="E67" s="230">
        <v>0</v>
      </c>
    </row>
    <row r="68" spans="2:5">
      <c r="B68" s="78" t="s">
        <v>54</v>
      </c>
      <c r="C68" s="4" t="s">
        <v>55</v>
      </c>
      <c r="D68" s="229">
        <v>0</v>
      </c>
      <c r="E68" s="230">
        <v>0</v>
      </c>
    </row>
    <row r="69" spans="2:5">
      <c r="B69" s="78" t="s">
        <v>56</v>
      </c>
      <c r="C69" s="4" t="s">
        <v>57</v>
      </c>
      <c r="D69" s="292">
        <v>0</v>
      </c>
      <c r="E69" s="230">
        <v>0</v>
      </c>
    </row>
    <row r="70" spans="2:5">
      <c r="B70" s="96" t="s">
        <v>58</v>
      </c>
      <c r="C70" s="88" t="s">
        <v>59</v>
      </c>
      <c r="D70" s="232">
        <v>0</v>
      </c>
      <c r="E70" s="233">
        <v>0</v>
      </c>
    </row>
    <row r="71" spans="2:5" ht="13">
      <c r="B71" s="97" t="s">
        <v>23</v>
      </c>
      <c r="C71" s="8" t="s">
        <v>61</v>
      </c>
      <c r="D71" s="234">
        <v>0</v>
      </c>
      <c r="E71" s="235">
        <v>0</v>
      </c>
    </row>
    <row r="72" spans="2:5" ht="13">
      <c r="B72" s="98" t="s">
        <v>60</v>
      </c>
      <c r="C72" s="90" t="s">
        <v>63</v>
      </c>
      <c r="D72" s="236">
        <f>E14</f>
        <v>0</v>
      </c>
      <c r="E72" s="237">
        <v>0</v>
      </c>
    </row>
    <row r="73" spans="2:5" ht="13">
      <c r="B73" s="99" t="s">
        <v>62</v>
      </c>
      <c r="C73" s="17" t="s">
        <v>65</v>
      </c>
      <c r="D73" s="238">
        <f>E17</f>
        <v>0</v>
      </c>
      <c r="E73" s="239">
        <f>D73/E21</f>
        <v>0</v>
      </c>
    </row>
    <row r="74" spans="2:5" ht="13">
      <c r="B74" s="97" t="s">
        <v>64</v>
      </c>
      <c r="C74" s="8" t="s">
        <v>66</v>
      </c>
      <c r="D74" s="234">
        <f>D58-D73</f>
        <v>10711.54</v>
      </c>
      <c r="E74" s="235">
        <f>E58+E72-E73</f>
        <v>1</v>
      </c>
    </row>
    <row r="75" spans="2:5">
      <c r="B75" s="78" t="s">
        <v>4</v>
      </c>
      <c r="C75" s="4" t="s">
        <v>67</v>
      </c>
      <c r="D75" s="229">
        <f>D74</f>
        <v>10711.54</v>
      </c>
      <c r="E75" s="230">
        <f>E74</f>
        <v>1</v>
      </c>
    </row>
    <row r="76" spans="2:5">
      <c r="B76" s="78" t="s">
        <v>6</v>
      </c>
      <c r="C76" s="4" t="s">
        <v>116</v>
      </c>
      <c r="D76" s="229">
        <v>0</v>
      </c>
      <c r="E76" s="230">
        <v>0</v>
      </c>
    </row>
    <row r="77" spans="2:5" ht="13" thickBot="1">
      <c r="B77" s="79" t="s">
        <v>8</v>
      </c>
      <c r="C77" s="13" t="s">
        <v>117</v>
      </c>
      <c r="D77" s="240">
        <v>0</v>
      </c>
      <c r="E77" s="241">
        <v>0</v>
      </c>
    </row>
    <row r="78" spans="2:5">
      <c r="B78" s="1"/>
      <c r="C78" s="1"/>
      <c r="D78" s="180"/>
      <c r="E78" s="180"/>
    </row>
    <row r="79" spans="2:5">
      <c r="B79" s="1"/>
      <c r="C79" s="1"/>
      <c r="D79" s="180"/>
      <c r="E79" s="180"/>
    </row>
    <row r="80" spans="2:5">
      <c r="B80" s="1"/>
      <c r="C80" s="1"/>
      <c r="D80" s="180"/>
      <c r="E80" s="180"/>
    </row>
    <row r="81" spans="2:5">
      <c r="B81" s="1"/>
      <c r="C81" s="1"/>
      <c r="D81" s="180"/>
      <c r="E81" s="180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3" right="0.75" top="0.53" bottom="0.56000000000000005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sheetPr codeName="Arkusz91">
    <pageSetUpPr fitToPage="1"/>
  </sheetPr>
  <dimension ref="A1:L81"/>
  <sheetViews>
    <sheetView zoomScale="80" zoomScaleNormal="80" workbookViewId="0">
      <selection activeCell="H17" sqref="H17"/>
    </sheetView>
  </sheetViews>
  <sheetFormatPr defaultRowHeight="12.5"/>
  <cols>
    <col min="1" max="1" width="9.1796875" style="18"/>
    <col min="2" max="2" width="5.26953125" style="18" bestFit="1" customWidth="1"/>
    <col min="3" max="3" width="75.453125" style="18" customWidth="1"/>
    <col min="4" max="5" width="17.81640625" style="107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2" max="12" width="12.453125" bestFit="1" customWidth="1"/>
  </cols>
  <sheetData>
    <row r="1" spans="2:12">
      <c r="B1" s="1"/>
      <c r="C1" s="1"/>
      <c r="D1" s="180"/>
      <c r="E1" s="180"/>
    </row>
    <row r="2" spans="2:12" ht="15.5">
      <c r="B2" s="345" t="s">
        <v>0</v>
      </c>
      <c r="C2" s="345"/>
      <c r="D2" s="345"/>
      <c r="E2" s="345"/>
      <c r="H2" s="64"/>
      <c r="I2" s="64"/>
      <c r="J2" s="60"/>
      <c r="L2" s="59"/>
    </row>
    <row r="3" spans="2:12" ht="15.5">
      <c r="B3" s="345" t="s">
        <v>205</v>
      </c>
      <c r="C3" s="345"/>
      <c r="D3" s="345"/>
      <c r="E3" s="345"/>
      <c r="H3" s="64"/>
      <c r="I3" s="64"/>
      <c r="J3" s="60"/>
    </row>
    <row r="4" spans="2:12" ht="14">
      <c r="B4" s="65"/>
      <c r="C4" s="65"/>
      <c r="D4" s="181"/>
      <c r="E4" s="181"/>
      <c r="J4" s="60"/>
    </row>
    <row r="5" spans="2:12" ht="21" customHeight="1">
      <c r="B5" s="346" t="s">
        <v>1</v>
      </c>
      <c r="C5" s="346"/>
      <c r="D5" s="346"/>
      <c r="E5" s="346"/>
    </row>
    <row r="6" spans="2:12" ht="14">
      <c r="B6" s="347" t="s">
        <v>194</v>
      </c>
      <c r="C6" s="347"/>
      <c r="D6" s="347"/>
      <c r="E6" s="347"/>
    </row>
    <row r="7" spans="2:12" ht="14">
      <c r="B7" s="67"/>
      <c r="C7" s="67"/>
      <c r="D7" s="182"/>
      <c r="E7" s="182"/>
    </row>
    <row r="8" spans="2:12" ht="13.5">
      <c r="B8" s="349" t="s">
        <v>18</v>
      </c>
      <c r="C8" s="354"/>
      <c r="D8" s="354"/>
      <c r="E8" s="354"/>
    </row>
    <row r="9" spans="2:12" ht="16" thickBot="1">
      <c r="B9" s="348" t="s">
        <v>100</v>
      </c>
      <c r="C9" s="348"/>
      <c r="D9" s="348"/>
      <c r="E9" s="348"/>
    </row>
    <row r="10" spans="2:12" ht="13.5" thickBot="1">
      <c r="B10" s="66"/>
      <c r="C10" s="61" t="s">
        <v>2</v>
      </c>
      <c r="D10" s="282" t="s">
        <v>199</v>
      </c>
      <c r="E10" s="282" t="s">
        <v>206</v>
      </c>
    </row>
    <row r="11" spans="2:12" ht="13">
      <c r="B11" s="68" t="s">
        <v>3</v>
      </c>
      <c r="C11" s="95" t="s">
        <v>106</v>
      </c>
      <c r="D11" s="242">
        <v>2252199.1399999997</v>
      </c>
      <c r="E11" s="243">
        <v>2232641.83</v>
      </c>
    </row>
    <row r="12" spans="2:12">
      <c r="B12" s="108" t="s">
        <v>4</v>
      </c>
      <c r="C12" s="109" t="s">
        <v>5</v>
      </c>
      <c r="D12" s="244">
        <v>2252199.1399999997</v>
      </c>
      <c r="E12" s="245">
        <v>2232641.83</v>
      </c>
    </row>
    <row r="13" spans="2:12">
      <c r="B13" s="108" t="s">
        <v>6</v>
      </c>
      <c r="C13" s="110" t="s">
        <v>7</v>
      </c>
      <c r="D13" s="244">
        <v>0</v>
      </c>
      <c r="E13" s="306">
        <v>0</v>
      </c>
    </row>
    <row r="14" spans="2:12">
      <c r="B14" s="108" t="s">
        <v>8</v>
      </c>
      <c r="C14" s="110" t="s">
        <v>10</v>
      </c>
      <c r="D14" s="244">
        <v>0</v>
      </c>
      <c r="E14" s="306">
        <v>0</v>
      </c>
      <c r="G14" s="54"/>
    </row>
    <row r="15" spans="2:12">
      <c r="B15" s="108" t="s">
        <v>103</v>
      </c>
      <c r="C15" s="110" t="s">
        <v>11</v>
      </c>
      <c r="D15" s="244">
        <v>0</v>
      </c>
      <c r="E15" s="306">
        <v>0</v>
      </c>
    </row>
    <row r="16" spans="2:12">
      <c r="B16" s="111" t="s">
        <v>104</v>
      </c>
      <c r="C16" s="112" t="s">
        <v>12</v>
      </c>
      <c r="D16" s="246">
        <v>0</v>
      </c>
      <c r="E16" s="307">
        <v>0</v>
      </c>
    </row>
    <row r="17" spans="2:11" ht="13">
      <c r="B17" s="6" t="s">
        <v>13</v>
      </c>
      <c r="C17" s="8" t="s">
        <v>65</v>
      </c>
      <c r="D17" s="248">
        <v>0</v>
      </c>
      <c r="E17" s="308">
        <v>0</v>
      </c>
    </row>
    <row r="18" spans="2:11">
      <c r="B18" s="108" t="s">
        <v>4</v>
      </c>
      <c r="C18" s="109" t="s">
        <v>11</v>
      </c>
      <c r="D18" s="246">
        <v>0</v>
      </c>
      <c r="E18" s="307">
        <v>0</v>
      </c>
    </row>
    <row r="19" spans="2:11" ht="15" customHeight="1">
      <c r="B19" s="108" t="s">
        <v>6</v>
      </c>
      <c r="C19" s="110" t="s">
        <v>105</v>
      </c>
      <c r="D19" s="244">
        <v>0</v>
      </c>
      <c r="E19" s="306">
        <v>0</v>
      </c>
    </row>
    <row r="20" spans="2:11" ht="13" thickBot="1">
      <c r="B20" s="113" t="s">
        <v>8</v>
      </c>
      <c r="C20" s="114" t="s">
        <v>14</v>
      </c>
      <c r="D20" s="250">
        <v>0</v>
      </c>
      <c r="E20" s="309">
        <v>0</v>
      </c>
    </row>
    <row r="21" spans="2:11" ht="13.5" thickBot="1">
      <c r="B21" s="356" t="s">
        <v>107</v>
      </c>
      <c r="C21" s="357"/>
      <c r="D21" s="252">
        <v>2252199.1399999997</v>
      </c>
      <c r="E21" s="211">
        <v>2232641.83</v>
      </c>
      <c r="F21" s="62"/>
      <c r="G21" s="62"/>
      <c r="H21" s="103"/>
      <c r="J21" s="137"/>
      <c r="K21" s="103"/>
    </row>
    <row r="22" spans="2:11">
      <c r="B22" s="2"/>
      <c r="C22" s="5"/>
      <c r="D22" s="197"/>
      <c r="E22" s="197"/>
      <c r="G22" s="59"/>
    </row>
    <row r="23" spans="2:11" ht="13.5">
      <c r="B23" s="349" t="s">
        <v>101</v>
      </c>
      <c r="C23" s="358"/>
      <c r="D23" s="358"/>
      <c r="E23" s="358"/>
      <c r="G23" s="59"/>
    </row>
    <row r="24" spans="2:11" ht="15.75" customHeight="1" thickBot="1">
      <c r="B24" s="348" t="s">
        <v>102</v>
      </c>
      <c r="C24" s="359"/>
      <c r="D24" s="359"/>
      <c r="E24" s="359"/>
    </row>
    <row r="25" spans="2:11" ht="13.5" thickBot="1">
      <c r="B25" s="66"/>
      <c r="C25" s="115" t="s">
        <v>2</v>
      </c>
      <c r="D25" s="282" t="s">
        <v>199</v>
      </c>
      <c r="E25" s="282" t="s">
        <v>206</v>
      </c>
    </row>
    <row r="26" spans="2:11" ht="13">
      <c r="B26" s="72" t="s">
        <v>15</v>
      </c>
      <c r="C26" s="73" t="s">
        <v>16</v>
      </c>
      <c r="D26" s="199">
        <v>2449964.0099999998</v>
      </c>
      <c r="E26" s="200">
        <v>2252199.14</v>
      </c>
      <c r="G26" s="60"/>
    </row>
    <row r="27" spans="2:11" ht="13">
      <c r="B27" s="6" t="s">
        <v>17</v>
      </c>
      <c r="C27" s="7" t="s">
        <v>108</v>
      </c>
      <c r="D27" s="201">
        <v>-499174.32</v>
      </c>
      <c r="E27" s="202">
        <v>-146463.24000000002</v>
      </c>
      <c r="F27" s="59"/>
      <c r="G27" s="60"/>
      <c r="H27" s="147"/>
      <c r="I27" s="59"/>
      <c r="J27" s="60"/>
    </row>
    <row r="28" spans="2:11" ht="13">
      <c r="B28" s="6" t="s">
        <v>18</v>
      </c>
      <c r="C28" s="7" t="s">
        <v>19</v>
      </c>
      <c r="D28" s="201">
        <v>106864.46</v>
      </c>
      <c r="E28" s="203">
        <v>0</v>
      </c>
      <c r="F28" s="59"/>
      <c r="G28" s="59"/>
      <c r="H28" s="147"/>
      <c r="I28" s="59"/>
      <c r="J28" s="60"/>
    </row>
    <row r="29" spans="2:11" ht="13">
      <c r="B29" s="116" t="s">
        <v>4</v>
      </c>
      <c r="C29" s="109" t="s">
        <v>20</v>
      </c>
      <c r="D29" s="204">
        <v>0</v>
      </c>
      <c r="E29" s="205">
        <v>0</v>
      </c>
      <c r="F29" s="59"/>
      <c r="G29" s="59"/>
      <c r="H29" s="147"/>
      <c r="I29" s="59"/>
      <c r="J29" s="60"/>
    </row>
    <row r="30" spans="2:11" ht="13">
      <c r="B30" s="116" t="s">
        <v>6</v>
      </c>
      <c r="C30" s="109" t="s">
        <v>21</v>
      </c>
      <c r="D30" s="204">
        <v>0</v>
      </c>
      <c r="E30" s="205">
        <v>0</v>
      </c>
      <c r="F30" s="59"/>
      <c r="G30" s="59"/>
      <c r="H30" s="147"/>
      <c r="I30" s="59"/>
      <c r="J30" s="60"/>
    </row>
    <row r="31" spans="2:11" ht="13">
      <c r="B31" s="116" t="s">
        <v>8</v>
      </c>
      <c r="C31" s="109" t="s">
        <v>22</v>
      </c>
      <c r="D31" s="204">
        <v>106864.46</v>
      </c>
      <c r="E31" s="205">
        <v>0</v>
      </c>
      <c r="F31" s="59"/>
      <c r="G31" s="59"/>
      <c r="H31" s="147"/>
      <c r="I31" s="59"/>
      <c r="J31" s="60"/>
    </row>
    <row r="32" spans="2:11" ht="13">
      <c r="B32" s="70" t="s">
        <v>23</v>
      </c>
      <c r="C32" s="8" t="s">
        <v>24</v>
      </c>
      <c r="D32" s="201">
        <v>606038.78</v>
      </c>
      <c r="E32" s="203">
        <v>146463.24000000002</v>
      </c>
      <c r="F32" s="59"/>
      <c r="G32" s="60"/>
      <c r="H32" s="147"/>
      <c r="I32" s="59"/>
      <c r="J32" s="60"/>
    </row>
    <row r="33" spans="2:10" ht="13">
      <c r="B33" s="116" t="s">
        <v>4</v>
      </c>
      <c r="C33" s="109" t="s">
        <v>25</v>
      </c>
      <c r="D33" s="204">
        <v>563036.92000000004</v>
      </c>
      <c r="E33" s="205">
        <v>107808.24</v>
      </c>
      <c r="F33" s="59"/>
      <c r="G33" s="59"/>
      <c r="H33" s="147"/>
      <c r="I33" s="59"/>
      <c r="J33" s="60"/>
    </row>
    <row r="34" spans="2:10" ht="13">
      <c r="B34" s="116" t="s">
        <v>6</v>
      </c>
      <c r="C34" s="109" t="s">
        <v>26</v>
      </c>
      <c r="D34" s="204">
        <v>0</v>
      </c>
      <c r="E34" s="205">
        <v>0</v>
      </c>
      <c r="F34" s="59"/>
      <c r="G34" s="59"/>
      <c r="H34" s="147"/>
      <c r="I34" s="59"/>
      <c r="J34" s="60"/>
    </row>
    <row r="35" spans="2:10" ht="13">
      <c r="B35" s="116" t="s">
        <v>8</v>
      </c>
      <c r="C35" s="109" t="s">
        <v>27</v>
      </c>
      <c r="D35" s="204">
        <v>7222.26</v>
      </c>
      <c r="E35" s="205">
        <v>2514.1</v>
      </c>
      <c r="F35" s="59"/>
      <c r="G35" s="59"/>
      <c r="H35" s="147"/>
      <c r="I35" s="59"/>
      <c r="J35" s="60"/>
    </row>
    <row r="36" spans="2:10" ht="13">
      <c r="B36" s="116" t="s">
        <v>9</v>
      </c>
      <c r="C36" s="109" t="s">
        <v>28</v>
      </c>
      <c r="D36" s="204">
        <v>0</v>
      </c>
      <c r="E36" s="205">
        <v>0</v>
      </c>
      <c r="F36" s="59"/>
      <c r="G36" s="59"/>
      <c r="H36" s="147"/>
      <c r="I36" s="59"/>
      <c r="J36" s="60"/>
    </row>
    <row r="37" spans="2:10" ht="25.5">
      <c r="B37" s="116" t="s">
        <v>29</v>
      </c>
      <c r="C37" s="109" t="s">
        <v>30</v>
      </c>
      <c r="D37" s="204">
        <v>35779.599999999999</v>
      </c>
      <c r="E37" s="205">
        <v>36140.86</v>
      </c>
      <c r="F37" s="59"/>
      <c r="G37" s="59"/>
      <c r="H37" s="147"/>
      <c r="I37" s="59"/>
      <c r="J37" s="60"/>
    </row>
    <row r="38" spans="2:10" ht="13">
      <c r="B38" s="116" t="s">
        <v>31</v>
      </c>
      <c r="C38" s="109" t="s">
        <v>32</v>
      </c>
      <c r="D38" s="204">
        <v>0</v>
      </c>
      <c r="E38" s="205">
        <v>0</v>
      </c>
      <c r="F38" s="59"/>
      <c r="G38" s="59"/>
      <c r="H38" s="147"/>
      <c r="I38" s="59"/>
      <c r="J38" s="60"/>
    </row>
    <row r="39" spans="2:10" ht="13">
      <c r="B39" s="117" t="s">
        <v>33</v>
      </c>
      <c r="C39" s="118" t="s">
        <v>34</v>
      </c>
      <c r="D39" s="206">
        <v>0</v>
      </c>
      <c r="E39" s="207">
        <v>0.04</v>
      </c>
      <c r="F39" s="59"/>
      <c r="G39" s="59"/>
      <c r="H39" s="147"/>
      <c r="I39" s="59"/>
      <c r="J39" s="60"/>
    </row>
    <row r="40" spans="2:10" ht="13.5" thickBot="1">
      <c r="B40" s="74" t="s">
        <v>35</v>
      </c>
      <c r="C40" s="75" t="s">
        <v>36</v>
      </c>
      <c r="D40" s="208">
        <v>301409.45</v>
      </c>
      <c r="E40" s="209">
        <v>126905.93</v>
      </c>
      <c r="G40" s="60"/>
    </row>
    <row r="41" spans="2:10" ht="13.5" thickBot="1">
      <c r="B41" s="76" t="s">
        <v>37</v>
      </c>
      <c r="C41" s="77" t="s">
        <v>38</v>
      </c>
      <c r="D41" s="210">
        <v>2252199.1399999997</v>
      </c>
      <c r="E41" s="211">
        <v>2232641.83</v>
      </c>
      <c r="F41" s="62"/>
      <c r="G41" s="60"/>
    </row>
    <row r="42" spans="2:10" ht="13">
      <c r="B42" s="71"/>
      <c r="C42" s="71"/>
      <c r="D42" s="105"/>
      <c r="E42" s="105"/>
      <c r="F42" s="62"/>
      <c r="G42" s="54"/>
    </row>
    <row r="43" spans="2:10" ht="13.5">
      <c r="B43" s="349" t="s">
        <v>60</v>
      </c>
      <c r="C43" s="350"/>
      <c r="D43" s="350"/>
      <c r="E43" s="350"/>
      <c r="G43" s="59"/>
    </row>
    <row r="44" spans="2:10" ht="18" customHeight="1" thickBot="1">
      <c r="B44" s="348" t="s">
        <v>118</v>
      </c>
      <c r="C44" s="351"/>
      <c r="D44" s="351"/>
      <c r="E44" s="351"/>
      <c r="G44" s="59"/>
    </row>
    <row r="45" spans="2:10" ht="13.5" thickBot="1">
      <c r="B45" s="66"/>
      <c r="C45" s="19" t="s">
        <v>39</v>
      </c>
      <c r="D45" s="282" t="s">
        <v>199</v>
      </c>
      <c r="E45" s="282" t="s">
        <v>206</v>
      </c>
      <c r="G45" s="59"/>
    </row>
    <row r="46" spans="2:10" ht="13">
      <c r="B46" s="10" t="s">
        <v>18</v>
      </c>
      <c r="C46" s="20" t="s">
        <v>109</v>
      </c>
      <c r="D46" s="212"/>
      <c r="E46" s="213"/>
      <c r="G46" s="59"/>
    </row>
    <row r="47" spans="2:10">
      <c r="B47" s="119" t="s">
        <v>4</v>
      </c>
      <c r="C47" s="109" t="s">
        <v>40</v>
      </c>
      <c r="D47" s="214">
        <v>11963.299059999999</v>
      </c>
      <c r="E47" s="216">
        <v>9666.0907299999999</v>
      </c>
      <c r="G47" s="59"/>
    </row>
    <row r="48" spans="2:10">
      <c r="B48" s="120" t="s">
        <v>6</v>
      </c>
      <c r="C48" s="118" t="s">
        <v>41</v>
      </c>
      <c r="D48" s="214">
        <v>9666.0907299999999</v>
      </c>
      <c r="E48" s="216">
        <v>9049.6608699999997</v>
      </c>
      <c r="G48" s="59"/>
    </row>
    <row r="49" spans="2:7" ht="13">
      <c r="B49" s="91" t="s">
        <v>23</v>
      </c>
      <c r="C49" s="93" t="s">
        <v>110</v>
      </c>
      <c r="D49" s="217"/>
      <c r="E49" s="216"/>
    </row>
    <row r="50" spans="2:7">
      <c r="B50" s="119" t="s">
        <v>4</v>
      </c>
      <c r="C50" s="109" t="s">
        <v>40</v>
      </c>
      <c r="D50" s="214">
        <v>204.79</v>
      </c>
      <c r="E50" s="216">
        <v>233</v>
      </c>
      <c r="G50" s="107"/>
    </row>
    <row r="51" spans="2:7">
      <c r="B51" s="119" t="s">
        <v>6</v>
      </c>
      <c r="C51" s="109" t="s">
        <v>111</v>
      </c>
      <c r="D51" s="214">
        <v>204.79</v>
      </c>
      <c r="E51" s="216">
        <v>229.22</v>
      </c>
      <c r="G51" s="107"/>
    </row>
    <row r="52" spans="2:7">
      <c r="B52" s="119" t="s">
        <v>8</v>
      </c>
      <c r="C52" s="109" t="s">
        <v>112</v>
      </c>
      <c r="D52" s="214">
        <v>233.23000000000002</v>
      </c>
      <c r="E52" s="216">
        <v>258.25</v>
      </c>
    </row>
    <row r="53" spans="2:7" ht="12.75" customHeight="1" thickBot="1">
      <c r="B53" s="121" t="s">
        <v>9</v>
      </c>
      <c r="C53" s="122" t="s">
        <v>41</v>
      </c>
      <c r="D53" s="220">
        <v>233</v>
      </c>
      <c r="E53" s="259">
        <v>246.71</v>
      </c>
    </row>
    <row r="54" spans="2:7">
      <c r="B54" s="85"/>
      <c r="C54" s="86"/>
      <c r="D54" s="222"/>
      <c r="E54" s="222"/>
    </row>
    <row r="55" spans="2:7" ht="13.5">
      <c r="B55" s="349" t="s">
        <v>62</v>
      </c>
      <c r="C55" s="354"/>
      <c r="D55" s="354"/>
      <c r="E55" s="354"/>
    </row>
    <row r="56" spans="2:7" ht="16.5" customHeight="1" thickBot="1">
      <c r="B56" s="348" t="s">
        <v>113</v>
      </c>
      <c r="C56" s="355"/>
      <c r="D56" s="355"/>
      <c r="E56" s="355"/>
    </row>
    <row r="57" spans="2:7" ht="21.5" thickBot="1">
      <c r="B57" s="343" t="s">
        <v>42</v>
      </c>
      <c r="C57" s="344"/>
      <c r="D57" s="223" t="s">
        <v>119</v>
      </c>
      <c r="E57" s="224" t="s">
        <v>114</v>
      </c>
    </row>
    <row r="58" spans="2:7" ht="13">
      <c r="B58" s="14" t="s">
        <v>18</v>
      </c>
      <c r="C58" s="94" t="s">
        <v>43</v>
      </c>
      <c r="D58" s="225">
        <f>D64</f>
        <v>2232641.83</v>
      </c>
      <c r="E58" s="226">
        <f>D58/E21</f>
        <v>1</v>
      </c>
    </row>
    <row r="59" spans="2:7" ht="25">
      <c r="B59" s="92" t="s">
        <v>4</v>
      </c>
      <c r="C59" s="9" t="s">
        <v>44</v>
      </c>
      <c r="D59" s="227">
        <v>0</v>
      </c>
      <c r="E59" s="228">
        <v>0</v>
      </c>
    </row>
    <row r="60" spans="2:7" ht="25">
      <c r="B60" s="78" t="s">
        <v>6</v>
      </c>
      <c r="C60" s="4" t="s">
        <v>45</v>
      </c>
      <c r="D60" s="229">
        <v>0</v>
      </c>
      <c r="E60" s="230">
        <v>0</v>
      </c>
    </row>
    <row r="61" spans="2:7" ht="13.5" customHeight="1">
      <c r="B61" s="78" t="s">
        <v>8</v>
      </c>
      <c r="C61" s="4" t="s">
        <v>46</v>
      </c>
      <c r="D61" s="229">
        <v>0</v>
      </c>
      <c r="E61" s="230">
        <v>0</v>
      </c>
    </row>
    <row r="62" spans="2:7">
      <c r="B62" s="78" t="s">
        <v>9</v>
      </c>
      <c r="C62" s="4" t="s">
        <v>47</v>
      </c>
      <c r="D62" s="229">
        <v>0</v>
      </c>
      <c r="E62" s="230">
        <v>0</v>
      </c>
    </row>
    <row r="63" spans="2:7">
      <c r="B63" s="78" t="s">
        <v>29</v>
      </c>
      <c r="C63" s="4" t="s">
        <v>48</v>
      </c>
      <c r="D63" s="229">
        <v>0</v>
      </c>
      <c r="E63" s="230">
        <v>0</v>
      </c>
    </row>
    <row r="64" spans="2:7">
      <c r="B64" s="92" t="s">
        <v>31</v>
      </c>
      <c r="C64" s="9" t="s">
        <v>49</v>
      </c>
      <c r="D64" s="227">
        <f>E21</f>
        <v>2232641.83</v>
      </c>
      <c r="E64" s="228">
        <f>E58</f>
        <v>1</v>
      </c>
    </row>
    <row r="65" spans="2:5">
      <c r="B65" s="92" t="s">
        <v>33</v>
      </c>
      <c r="C65" s="9" t="s">
        <v>115</v>
      </c>
      <c r="D65" s="227">
        <v>0</v>
      </c>
      <c r="E65" s="228">
        <v>0</v>
      </c>
    </row>
    <row r="66" spans="2:5">
      <c r="B66" s="92" t="s">
        <v>50</v>
      </c>
      <c r="C66" s="9" t="s">
        <v>51</v>
      </c>
      <c r="D66" s="227">
        <v>0</v>
      </c>
      <c r="E66" s="228">
        <v>0</v>
      </c>
    </row>
    <row r="67" spans="2:5">
      <c r="B67" s="78" t="s">
        <v>52</v>
      </c>
      <c r="C67" s="4" t="s">
        <v>53</v>
      </c>
      <c r="D67" s="229">
        <v>0</v>
      </c>
      <c r="E67" s="230">
        <v>0</v>
      </c>
    </row>
    <row r="68" spans="2:5">
      <c r="B68" s="78" t="s">
        <v>54</v>
      </c>
      <c r="C68" s="4" t="s">
        <v>55</v>
      </c>
      <c r="D68" s="229">
        <v>0</v>
      </c>
      <c r="E68" s="230">
        <v>0</v>
      </c>
    </row>
    <row r="69" spans="2:5">
      <c r="B69" s="78" t="s">
        <v>56</v>
      </c>
      <c r="C69" s="4" t="s">
        <v>57</v>
      </c>
      <c r="D69" s="292">
        <v>0</v>
      </c>
      <c r="E69" s="230">
        <v>0</v>
      </c>
    </row>
    <row r="70" spans="2:5">
      <c r="B70" s="96" t="s">
        <v>58</v>
      </c>
      <c r="C70" s="88" t="s">
        <v>59</v>
      </c>
      <c r="D70" s="232">
        <v>0</v>
      </c>
      <c r="E70" s="233">
        <v>0</v>
      </c>
    </row>
    <row r="71" spans="2:5" ht="13">
      <c r="B71" s="97" t="s">
        <v>23</v>
      </c>
      <c r="C71" s="8" t="s">
        <v>61</v>
      </c>
      <c r="D71" s="234">
        <v>0</v>
      </c>
      <c r="E71" s="235">
        <v>0</v>
      </c>
    </row>
    <row r="72" spans="2:5" ht="13">
      <c r="B72" s="98" t="s">
        <v>60</v>
      </c>
      <c r="C72" s="90" t="s">
        <v>63</v>
      </c>
      <c r="D72" s="236">
        <f>E14</f>
        <v>0</v>
      </c>
      <c r="E72" s="237">
        <v>0</v>
      </c>
    </row>
    <row r="73" spans="2:5" ht="13">
      <c r="B73" s="99" t="s">
        <v>62</v>
      </c>
      <c r="C73" s="17" t="s">
        <v>65</v>
      </c>
      <c r="D73" s="238">
        <v>0</v>
      </c>
      <c r="E73" s="239">
        <v>0</v>
      </c>
    </row>
    <row r="74" spans="2:5" ht="13">
      <c r="B74" s="97" t="s">
        <v>64</v>
      </c>
      <c r="C74" s="8" t="s">
        <v>66</v>
      </c>
      <c r="D74" s="234">
        <f>D58</f>
        <v>2232641.83</v>
      </c>
      <c r="E74" s="235">
        <f>E58+E72-E73</f>
        <v>1</v>
      </c>
    </row>
    <row r="75" spans="2:5">
      <c r="B75" s="78" t="s">
        <v>4</v>
      </c>
      <c r="C75" s="4" t="s">
        <v>67</v>
      </c>
      <c r="D75" s="229">
        <f>D74</f>
        <v>2232641.83</v>
      </c>
      <c r="E75" s="230">
        <f>E74</f>
        <v>1</v>
      </c>
    </row>
    <row r="76" spans="2:5">
      <c r="B76" s="78" t="s">
        <v>6</v>
      </c>
      <c r="C76" s="4" t="s">
        <v>116</v>
      </c>
      <c r="D76" s="229">
        <v>0</v>
      </c>
      <c r="E76" s="230">
        <v>0</v>
      </c>
    </row>
    <row r="77" spans="2:5" ht="13" thickBot="1">
      <c r="B77" s="79" t="s">
        <v>8</v>
      </c>
      <c r="C77" s="13" t="s">
        <v>117</v>
      </c>
      <c r="D77" s="240">
        <v>0</v>
      </c>
      <c r="E77" s="241">
        <v>0</v>
      </c>
    </row>
    <row r="78" spans="2:5">
      <c r="B78" s="1"/>
      <c r="C78" s="1"/>
      <c r="D78" s="180"/>
      <c r="E78" s="180"/>
    </row>
    <row r="79" spans="2:5">
      <c r="B79" s="1"/>
      <c r="C79" s="1"/>
      <c r="D79" s="180"/>
      <c r="E79" s="180"/>
    </row>
    <row r="80" spans="2:5">
      <c r="B80" s="1"/>
      <c r="C80" s="1"/>
      <c r="D80" s="180"/>
      <c r="E80" s="180"/>
    </row>
    <row r="81" spans="2:5">
      <c r="B81" s="1"/>
      <c r="C81" s="1"/>
      <c r="D81" s="180"/>
      <c r="E81" s="180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  <headerFooter>
    <oddHeader>&amp;C&amp;"Calibri"&amp;10&amp;K000000Confidential&amp;1#</oddHead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sheetPr codeName="Arkusz92"/>
  <dimension ref="A1:L81"/>
  <sheetViews>
    <sheetView zoomScale="80" zoomScaleNormal="80" workbookViewId="0">
      <selection activeCell="H17" sqref="G17:H17"/>
    </sheetView>
  </sheetViews>
  <sheetFormatPr defaultRowHeight="12.5"/>
  <cols>
    <col min="1" max="1" width="9.1796875" style="18"/>
    <col min="2" max="2" width="5.26953125" style="18" bestFit="1" customWidth="1"/>
    <col min="3" max="3" width="75.453125" style="18" customWidth="1"/>
    <col min="4" max="5" width="17.81640625" style="107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1" width="13.54296875" customWidth="1"/>
    <col min="12" max="12" width="12.453125" bestFit="1" customWidth="1"/>
  </cols>
  <sheetData>
    <row r="1" spans="2:12">
      <c r="B1" s="1"/>
      <c r="C1" s="1"/>
      <c r="D1" s="180"/>
      <c r="E1" s="180"/>
    </row>
    <row r="2" spans="2:12" ht="15.5">
      <c r="B2" s="345" t="s">
        <v>0</v>
      </c>
      <c r="C2" s="345"/>
      <c r="D2" s="345"/>
      <c r="E2" s="345"/>
      <c r="H2" s="64"/>
      <c r="I2" s="64"/>
      <c r="J2" s="60"/>
      <c r="L2" s="59"/>
    </row>
    <row r="3" spans="2:12" ht="15.5">
      <c r="B3" s="345" t="s">
        <v>205</v>
      </c>
      <c r="C3" s="345"/>
      <c r="D3" s="345"/>
      <c r="E3" s="345"/>
      <c r="H3" s="64"/>
      <c r="I3" s="64"/>
      <c r="J3" s="60"/>
    </row>
    <row r="4" spans="2:12" ht="14">
      <c r="B4" s="65"/>
      <c r="C4" s="65"/>
      <c r="D4" s="181"/>
      <c r="E4" s="181"/>
      <c r="J4" s="60"/>
    </row>
    <row r="5" spans="2:12" ht="21" customHeight="1">
      <c r="B5" s="346" t="s">
        <v>1</v>
      </c>
      <c r="C5" s="346"/>
      <c r="D5" s="346"/>
      <c r="E5" s="346"/>
    </row>
    <row r="6" spans="2:12" ht="14">
      <c r="B6" s="347" t="s">
        <v>195</v>
      </c>
      <c r="C6" s="347"/>
      <c r="D6" s="347"/>
      <c r="E6" s="347"/>
    </row>
    <row r="7" spans="2:12" ht="14">
      <c r="B7" s="67"/>
      <c r="C7" s="67"/>
      <c r="D7" s="182"/>
      <c r="E7" s="182"/>
    </row>
    <row r="8" spans="2:12" ht="13.5">
      <c r="B8" s="349" t="s">
        <v>18</v>
      </c>
      <c r="C8" s="354"/>
      <c r="D8" s="354"/>
      <c r="E8" s="354"/>
    </row>
    <row r="9" spans="2:12" ht="16" thickBot="1">
      <c r="B9" s="348" t="s">
        <v>100</v>
      </c>
      <c r="C9" s="348"/>
      <c r="D9" s="348"/>
      <c r="E9" s="348"/>
    </row>
    <row r="10" spans="2:12" ht="13.5" thickBot="1">
      <c r="B10" s="66"/>
      <c r="C10" s="61" t="s">
        <v>2</v>
      </c>
      <c r="D10" s="282" t="s">
        <v>199</v>
      </c>
      <c r="E10" s="282" t="s">
        <v>206</v>
      </c>
    </row>
    <row r="11" spans="2:12" ht="13">
      <c r="B11" s="68" t="s">
        <v>3</v>
      </c>
      <c r="C11" s="95" t="s">
        <v>106</v>
      </c>
      <c r="D11" s="242">
        <v>3029824.7899999996</v>
      </c>
      <c r="E11" s="243">
        <v>3001138.02</v>
      </c>
    </row>
    <row r="12" spans="2:12">
      <c r="B12" s="108" t="s">
        <v>4</v>
      </c>
      <c r="C12" s="109" t="s">
        <v>5</v>
      </c>
      <c r="D12" s="244">
        <v>3029824.7899999996</v>
      </c>
      <c r="E12" s="245">
        <v>3001138.02</v>
      </c>
    </row>
    <row r="13" spans="2:12">
      <c r="B13" s="108" t="s">
        <v>6</v>
      </c>
      <c r="C13" s="110" t="s">
        <v>7</v>
      </c>
      <c r="D13" s="244">
        <v>0</v>
      </c>
      <c r="E13" s="306">
        <v>0</v>
      </c>
    </row>
    <row r="14" spans="2:12">
      <c r="B14" s="108" t="s">
        <v>8</v>
      </c>
      <c r="C14" s="110" t="s">
        <v>10</v>
      </c>
      <c r="D14" s="244">
        <v>0</v>
      </c>
      <c r="E14" s="306">
        <v>0</v>
      </c>
      <c r="G14" s="54"/>
    </row>
    <row r="15" spans="2:12">
      <c r="B15" s="108" t="s">
        <v>103</v>
      </c>
      <c r="C15" s="110" t="s">
        <v>11</v>
      </c>
      <c r="D15" s="244">
        <v>0</v>
      </c>
      <c r="E15" s="306">
        <v>0</v>
      </c>
    </row>
    <row r="16" spans="2:12">
      <c r="B16" s="111" t="s">
        <v>104</v>
      </c>
      <c r="C16" s="112" t="s">
        <v>12</v>
      </c>
      <c r="D16" s="246">
        <v>0</v>
      </c>
      <c r="E16" s="307">
        <v>0</v>
      </c>
    </row>
    <row r="17" spans="2:11" ht="13">
      <c r="B17" s="6" t="s">
        <v>13</v>
      </c>
      <c r="C17" s="8" t="s">
        <v>65</v>
      </c>
      <c r="D17" s="248">
        <v>0</v>
      </c>
      <c r="E17" s="308">
        <v>0</v>
      </c>
    </row>
    <row r="18" spans="2:11">
      <c r="B18" s="108" t="s">
        <v>4</v>
      </c>
      <c r="C18" s="109" t="s">
        <v>11</v>
      </c>
      <c r="D18" s="246">
        <v>0</v>
      </c>
      <c r="E18" s="307">
        <v>0</v>
      </c>
    </row>
    <row r="19" spans="2:11" ht="15" customHeight="1">
      <c r="B19" s="108" t="s">
        <v>6</v>
      </c>
      <c r="C19" s="110" t="s">
        <v>105</v>
      </c>
      <c r="D19" s="244">
        <v>0</v>
      </c>
      <c r="E19" s="306">
        <v>0</v>
      </c>
    </row>
    <row r="20" spans="2:11" ht="13" thickBot="1">
      <c r="B20" s="113" t="s">
        <v>8</v>
      </c>
      <c r="C20" s="114" t="s">
        <v>14</v>
      </c>
      <c r="D20" s="250">
        <v>0</v>
      </c>
      <c r="E20" s="309">
        <v>0</v>
      </c>
    </row>
    <row r="21" spans="2:11" ht="13.5" thickBot="1">
      <c r="B21" s="356" t="s">
        <v>107</v>
      </c>
      <c r="C21" s="357"/>
      <c r="D21" s="252">
        <v>3029824.7899999996</v>
      </c>
      <c r="E21" s="211">
        <v>3001138.02</v>
      </c>
      <c r="F21" s="62"/>
      <c r="G21" s="62"/>
      <c r="H21" s="103"/>
      <c r="J21" s="137"/>
      <c r="K21" s="103"/>
    </row>
    <row r="22" spans="2:11">
      <c r="B22" s="2"/>
      <c r="C22" s="5"/>
      <c r="D22" s="197"/>
      <c r="E22" s="197"/>
      <c r="G22" s="59"/>
    </row>
    <row r="23" spans="2:11" ht="13.5">
      <c r="B23" s="349" t="s">
        <v>101</v>
      </c>
      <c r="C23" s="358"/>
      <c r="D23" s="358"/>
      <c r="E23" s="358"/>
      <c r="G23" s="59"/>
    </row>
    <row r="24" spans="2:11" ht="15.75" customHeight="1" thickBot="1">
      <c r="B24" s="348" t="s">
        <v>102</v>
      </c>
      <c r="C24" s="359"/>
      <c r="D24" s="359"/>
      <c r="E24" s="359"/>
    </row>
    <row r="25" spans="2:11" ht="13.5" thickBot="1">
      <c r="B25" s="66"/>
      <c r="C25" s="115" t="s">
        <v>2</v>
      </c>
      <c r="D25" s="282" t="s">
        <v>199</v>
      </c>
      <c r="E25" s="282" t="s">
        <v>206</v>
      </c>
    </row>
    <row r="26" spans="2:11" ht="13">
      <c r="B26" s="72" t="s">
        <v>15</v>
      </c>
      <c r="C26" s="73" t="s">
        <v>16</v>
      </c>
      <c r="D26" s="326">
        <v>2832496.55</v>
      </c>
      <c r="E26" s="327">
        <v>3029824.79</v>
      </c>
      <c r="G26" s="60"/>
    </row>
    <row r="27" spans="2:11" ht="13">
      <c r="B27" s="6" t="s">
        <v>17</v>
      </c>
      <c r="C27" s="7" t="s">
        <v>108</v>
      </c>
      <c r="D27" s="201">
        <v>-106973.68000000001</v>
      </c>
      <c r="E27" s="202">
        <v>-205594.81999999998</v>
      </c>
      <c r="F27" s="59"/>
      <c r="G27" s="60"/>
      <c r="H27" s="147"/>
      <c r="I27" s="59"/>
      <c r="J27" s="60"/>
    </row>
    <row r="28" spans="2:11" ht="13">
      <c r="B28" s="6" t="s">
        <v>18</v>
      </c>
      <c r="C28" s="7" t="s">
        <v>19</v>
      </c>
      <c r="D28" s="201">
        <v>0</v>
      </c>
      <c r="E28" s="203">
        <v>0</v>
      </c>
      <c r="F28" s="59"/>
      <c r="G28" s="59"/>
      <c r="H28" s="147"/>
      <c r="I28" s="59"/>
      <c r="J28" s="60"/>
    </row>
    <row r="29" spans="2:11" ht="13">
      <c r="B29" s="116" t="s">
        <v>4</v>
      </c>
      <c r="C29" s="109" t="s">
        <v>20</v>
      </c>
      <c r="D29" s="204">
        <v>0</v>
      </c>
      <c r="E29" s="205">
        <v>0</v>
      </c>
      <c r="F29" s="59"/>
      <c r="G29" s="59"/>
      <c r="H29" s="147"/>
      <c r="I29" s="59"/>
      <c r="J29" s="60"/>
    </row>
    <row r="30" spans="2:11" ht="13">
      <c r="B30" s="116" t="s">
        <v>6</v>
      </c>
      <c r="C30" s="109" t="s">
        <v>21</v>
      </c>
      <c r="D30" s="204">
        <v>0</v>
      </c>
      <c r="E30" s="205">
        <v>0</v>
      </c>
      <c r="F30" s="59"/>
      <c r="G30" s="59"/>
      <c r="H30" s="147"/>
      <c r="I30" s="59"/>
      <c r="J30" s="60"/>
    </row>
    <row r="31" spans="2:11" ht="13">
      <c r="B31" s="116" t="s">
        <v>8</v>
      </c>
      <c r="C31" s="109" t="s">
        <v>22</v>
      </c>
      <c r="D31" s="204">
        <v>0</v>
      </c>
      <c r="E31" s="205">
        <v>0</v>
      </c>
      <c r="F31" s="59"/>
      <c r="G31" s="59"/>
      <c r="H31" s="147"/>
      <c r="I31" s="59"/>
      <c r="J31" s="60"/>
    </row>
    <row r="32" spans="2:11" ht="13">
      <c r="B32" s="70" t="s">
        <v>23</v>
      </c>
      <c r="C32" s="8" t="s">
        <v>24</v>
      </c>
      <c r="D32" s="201">
        <v>106973.68000000001</v>
      </c>
      <c r="E32" s="203">
        <v>205594.81999999998</v>
      </c>
      <c r="F32" s="59"/>
      <c r="G32" s="60"/>
      <c r="H32" s="147"/>
      <c r="I32" s="59"/>
      <c r="J32" s="60"/>
    </row>
    <row r="33" spans="2:10" ht="13">
      <c r="B33" s="116" t="s">
        <v>4</v>
      </c>
      <c r="C33" s="109" t="s">
        <v>25</v>
      </c>
      <c r="D33" s="204">
        <v>48476.85</v>
      </c>
      <c r="E33" s="205">
        <v>110591.37</v>
      </c>
      <c r="F33" s="59"/>
      <c r="G33" s="59"/>
      <c r="H33" s="147"/>
      <c r="I33" s="59"/>
      <c r="J33" s="60"/>
    </row>
    <row r="34" spans="2:10" ht="13">
      <c r="B34" s="116" t="s">
        <v>6</v>
      </c>
      <c r="C34" s="109" t="s">
        <v>26</v>
      </c>
      <c r="D34" s="204">
        <v>550.79</v>
      </c>
      <c r="E34" s="205">
        <v>45926.12</v>
      </c>
      <c r="F34" s="59"/>
      <c r="G34" s="59"/>
      <c r="H34" s="147"/>
      <c r="I34" s="59"/>
      <c r="J34" s="60"/>
    </row>
    <row r="35" spans="2:10" ht="13">
      <c r="B35" s="116" t="s">
        <v>8</v>
      </c>
      <c r="C35" s="109" t="s">
        <v>27</v>
      </c>
      <c r="D35" s="204">
        <v>11890.83</v>
      </c>
      <c r="E35" s="205">
        <v>1733.69</v>
      </c>
      <c r="F35" s="59"/>
      <c r="G35" s="59"/>
      <c r="H35" s="147"/>
      <c r="I35" s="59"/>
      <c r="J35" s="60"/>
    </row>
    <row r="36" spans="2:10" ht="13">
      <c r="B36" s="116" t="s">
        <v>9</v>
      </c>
      <c r="C36" s="109" t="s">
        <v>28</v>
      </c>
      <c r="D36" s="204">
        <v>0</v>
      </c>
      <c r="E36" s="205">
        <v>0</v>
      </c>
      <c r="F36" s="59"/>
      <c r="G36" s="59"/>
      <c r="H36" s="147"/>
      <c r="I36" s="59"/>
      <c r="J36" s="60"/>
    </row>
    <row r="37" spans="2:10" ht="25.5">
      <c r="B37" s="116" t="s">
        <v>29</v>
      </c>
      <c r="C37" s="109" t="s">
        <v>30</v>
      </c>
      <c r="D37" s="204">
        <v>46055.21</v>
      </c>
      <c r="E37" s="205">
        <v>47343.59</v>
      </c>
      <c r="F37" s="59"/>
      <c r="G37" s="59"/>
      <c r="H37" s="147"/>
      <c r="I37" s="59"/>
      <c r="J37" s="60"/>
    </row>
    <row r="38" spans="2:10" ht="13">
      <c r="B38" s="116" t="s">
        <v>31</v>
      </c>
      <c r="C38" s="109" t="s">
        <v>32</v>
      </c>
      <c r="D38" s="204">
        <v>0</v>
      </c>
      <c r="E38" s="205">
        <v>0</v>
      </c>
      <c r="F38" s="59"/>
      <c r="G38" s="59"/>
      <c r="H38" s="147"/>
      <c r="I38" s="59"/>
      <c r="J38" s="60"/>
    </row>
    <row r="39" spans="2:10" ht="13">
      <c r="B39" s="117" t="s">
        <v>33</v>
      </c>
      <c r="C39" s="118" t="s">
        <v>34</v>
      </c>
      <c r="D39" s="206">
        <v>0</v>
      </c>
      <c r="E39" s="207">
        <v>0.05</v>
      </c>
      <c r="F39" s="59"/>
      <c r="G39" s="59"/>
      <c r="H39" s="147"/>
      <c r="I39" s="59"/>
      <c r="J39" s="60"/>
    </row>
    <row r="40" spans="2:10" ht="13.5" thickBot="1">
      <c r="B40" s="74" t="s">
        <v>35</v>
      </c>
      <c r="C40" s="75" t="s">
        <v>36</v>
      </c>
      <c r="D40" s="208">
        <v>304301.92</v>
      </c>
      <c r="E40" s="209">
        <v>176908.05</v>
      </c>
      <c r="G40" s="60"/>
      <c r="H40" s="143"/>
    </row>
    <row r="41" spans="2:10" ht="13.5" thickBot="1">
      <c r="B41" s="76" t="s">
        <v>37</v>
      </c>
      <c r="C41" s="77" t="s">
        <v>38</v>
      </c>
      <c r="D41" s="328">
        <v>3029824.7899999996</v>
      </c>
      <c r="E41" s="329">
        <v>3001138.02</v>
      </c>
      <c r="F41" s="62"/>
      <c r="G41" s="60"/>
    </row>
    <row r="42" spans="2:10" ht="13">
      <c r="B42" s="71"/>
      <c r="C42" s="71"/>
      <c r="D42" s="105"/>
      <c r="E42" s="105"/>
      <c r="F42" s="62"/>
      <c r="G42" s="54"/>
    </row>
    <row r="43" spans="2:10" ht="13.5">
      <c r="B43" s="349" t="s">
        <v>60</v>
      </c>
      <c r="C43" s="350"/>
      <c r="D43" s="350"/>
      <c r="E43" s="350"/>
      <c r="G43" s="59"/>
    </row>
    <row r="44" spans="2:10" ht="18" customHeight="1" thickBot="1">
      <c r="B44" s="348" t="s">
        <v>118</v>
      </c>
      <c r="C44" s="351"/>
      <c r="D44" s="351"/>
      <c r="E44" s="351"/>
      <c r="G44" s="59"/>
    </row>
    <row r="45" spans="2:10" ht="13.5" thickBot="1">
      <c r="B45" s="66"/>
      <c r="C45" s="19" t="s">
        <v>39</v>
      </c>
      <c r="D45" s="282" t="s">
        <v>199</v>
      </c>
      <c r="E45" s="282" t="s">
        <v>206</v>
      </c>
      <c r="G45" s="59"/>
    </row>
    <row r="46" spans="2:10" ht="13">
      <c r="B46" s="10" t="s">
        <v>18</v>
      </c>
      <c r="C46" s="20" t="s">
        <v>109</v>
      </c>
      <c r="D46" s="212"/>
      <c r="E46" s="213"/>
      <c r="G46" s="59"/>
    </row>
    <row r="47" spans="2:10">
      <c r="B47" s="119" t="s">
        <v>4</v>
      </c>
      <c r="C47" s="109" t="s">
        <v>40</v>
      </c>
      <c r="D47" s="214">
        <v>15543.524950000001</v>
      </c>
      <c r="E47" s="216">
        <v>14981.33304</v>
      </c>
      <c r="G47" s="59"/>
    </row>
    <row r="48" spans="2:10">
      <c r="B48" s="120" t="s">
        <v>6</v>
      </c>
      <c r="C48" s="118" t="s">
        <v>41</v>
      </c>
      <c r="D48" s="214">
        <v>14981.33304</v>
      </c>
      <c r="E48" s="216">
        <v>13972.428959999999</v>
      </c>
      <c r="G48" s="59"/>
    </row>
    <row r="49" spans="2:7" ht="13">
      <c r="B49" s="91" t="s">
        <v>23</v>
      </c>
      <c r="C49" s="93" t="s">
        <v>110</v>
      </c>
      <c r="D49" s="217"/>
      <c r="E49" s="216"/>
    </row>
    <row r="50" spans="2:7">
      <c r="B50" s="119" t="s">
        <v>4</v>
      </c>
      <c r="C50" s="109" t="s">
        <v>40</v>
      </c>
      <c r="D50" s="214">
        <v>182.23</v>
      </c>
      <c r="E50" s="216">
        <v>202.24</v>
      </c>
      <c r="G50" s="107"/>
    </row>
    <row r="51" spans="2:7">
      <c r="B51" s="119" t="s">
        <v>6</v>
      </c>
      <c r="C51" s="109" t="s">
        <v>111</v>
      </c>
      <c r="D51" s="214">
        <v>181.33</v>
      </c>
      <c r="E51" s="216">
        <v>200.62</v>
      </c>
      <c r="G51" s="107"/>
    </row>
    <row r="52" spans="2:7">
      <c r="B52" s="119" t="s">
        <v>8</v>
      </c>
      <c r="C52" s="109" t="s">
        <v>112</v>
      </c>
      <c r="D52" s="214">
        <v>202.24</v>
      </c>
      <c r="E52" s="216">
        <v>216.04</v>
      </c>
    </row>
    <row r="53" spans="2:7" ht="13.5" customHeight="1" thickBot="1">
      <c r="B53" s="121" t="s">
        <v>9</v>
      </c>
      <c r="C53" s="122" t="s">
        <v>41</v>
      </c>
      <c r="D53" s="220">
        <v>202.24</v>
      </c>
      <c r="E53" s="259">
        <v>214.79</v>
      </c>
    </row>
    <row r="54" spans="2:7">
      <c r="B54" s="85"/>
      <c r="C54" s="86"/>
      <c r="D54" s="222"/>
      <c r="E54" s="222"/>
    </row>
    <row r="55" spans="2:7" ht="13.5">
      <c r="B55" s="349" t="s">
        <v>62</v>
      </c>
      <c r="C55" s="354"/>
      <c r="D55" s="354"/>
      <c r="E55" s="354"/>
    </row>
    <row r="56" spans="2:7" ht="17.25" customHeight="1" thickBot="1">
      <c r="B56" s="348" t="s">
        <v>113</v>
      </c>
      <c r="C56" s="355"/>
      <c r="D56" s="355"/>
      <c r="E56" s="355"/>
    </row>
    <row r="57" spans="2:7" ht="21.5" thickBot="1">
      <c r="B57" s="343" t="s">
        <v>42</v>
      </c>
      <c r="C57" s="344"/>
      <c r="D57" s="223" t="s">
        <v>119</v>
      </c>
      <c r="E57" s="224" t="s">
        <v>114</v>
      </c>
    </row>
    <row r="58" spans="2:7" ht="13">
      <c r="B58" s="14" t="s">
        <v>18</v>
      </c>
      <c r="C58" s="94" t="s">
        <v>43</v>
      </c>
      <c r="D58" s="225">
        <f>D64</f>
        <v>3001138.02</v>
      </c>
      <c r="E58" s="226">
        <f>D58/E21</f>
        <v>1</v>
      </c>
    </row>
    <row r="59" spans="2:7" ht="25">
      <c r="B59" s="92" t="s">
        <v>4</v>
      </c>
      <c r="C59" s="9" t="s">
        <v>44</v>
      </c>
      <c r="D59" s="227">
        <v>0</v>
      </c>
      <c r="E59" s="228">
        <v>0</v>
      </c>
    </row>
    <row r="60" spans="2:7" ht="25">
      <c r="B60" s="78" t="s">
        <v>6</v>
      </c>
      <c r="C60" s="4" t="s">
        <v>45</v>
      </c>
      <c r="D60" s="229">
        <v>0</v>
      </c>
      <c r="E60" s="230">
        <v>0</v>
      </c>
    </row>
    <row r="61" spans="2:7" ht="12.75" customHeight="1">
      <c r="B61" s="78" t="s">
        <v>8</v>
      </c>
      <c r="C61" s="4" t="s">
        <v>46</v>
      </c>
      <c r="D61" s="229">
        <v>0</v>
      </c>
      <c r="E61" s="230">
        <v>0</v>
      </c>
    </row>
    <row r="62" spans="2:7">
      <c r="B62" s="78" t="s">
        <v>9</v>
      </c>
      <c r="C62" s="4" t="s">
        <v>47</v>
      </c>
      <c r="D62" s="229">
        <v>0</v>
      </c>
      <c r="E62" s="230">
        <v>0</v>
      </c>
    </row>
    <row r="63" spans="2:7">
      <c r="B63" s="78" t="s">
        <v>29</v>
      </c>
      <c r="C63" s="4" t="s">
        <v>48</v>
      </c>
      <c r="D63" s="229">
        <v>0</v>
      </c>
      <c r="E63" s="230">
        <v>0</v>
      </c>
    </row>
    <row r="64" spans="2:7">
      <c r="B64" s="92" t="s">
        <v>31</v>
      </c>
      <c r="C64" s="9" t="s">
        <v>49</v>
      </c>
      <c r="D64" s="227">
        <f>E21</f>
        <v>3001138.02</v>
      </c>
      <c r="E64" s="228">
        <f>E58</f>
        <v>1</v>
      </c>
    </row>
    <row r="65" spans="2:5">
      <c r="B65" s="92" t="s">
        <v>33</v>
      </c>
      <c r="C65" s="9" t="s">
        <v>115</v>
      </c>
      <c r="D65" s="227">
        <v>0</v>
      </c>
      <c r="E65" s="228">
        <v>0</v>
      </c>
    </row>
    <row r="66" spans="2:5">
      <c r="B66" s="92" t="s">
        <v>50</v>
      </c>
      <c r="C66" s="9" t="s">
        <v>51</v>
      </c>
      <c r="D66" s="227">
        <v>0</v>
      </c>
      <c r="E66" s="228">
        <v>0</v>
      </c>
    </row>
    <row r="67" spans="2:5">
      <c r="B67" s="78" t="s">
        <v>52</v>
      </c>
      <c r="C67" s="4" t="s">
        <v>53</v>
      </c>
      <c r="D67" s="229">
        <v>0</v>
      </c>
      <c r="E67" s="230">
        <v>0</v>
      </c>
    </row>
    <row r="68" spans="2:5">
      <c r="B68" s="78" t="s">
        <v>54</v>
      </c>
      <c r="C68" s="4" t="s">
        <v>55</v>
      </c>
      <c r="D68" s="229">
        <v>0</v>
      </c>
      <c r="E68" s="230">
        <v>0</v>
      </c>
    </row>
    <row r="69" spans="2:5">
      <c r="B69" s="78" t="s">
        <v>56</v>
      </c>
      <c r="C69" s="4" t="s">
        <v>57</v>
      </c>
      <c r="D69" s="292">
        <v>0</v>
      </c>
      <c r="E69" s="230">
        <v>0</v>
      </c>
    </row>
    <row r="70" spans="2:5">
      <c r="B70" s="96" t="s">
        <v>58</v>
      </c>
      <c r="C70" s="88" t="s">
        <v>59</v>
      </c>
      <c r="D70" s="232">
        <v>0</v>
      </c>
      <c r="E70" s="233">
        <v>0</v>
      </c>
    </row>
    <row r="71" spans="2:5" ht="13">
      <c r="B71" s="97" t="s">
        <v>23</v>
      </c>
      <c r="C71" s="8" t="s">
        <v>61</v>
      </c>
      <c r="D71" s="234">
        <v>0</v>
      </c>
      <c r="E71" s="235">
        <v>0</v>
      </c>
    </row>
    <row r="72" spans="2:5" ht="13">
      <c r="B72" s="98" t="s">
        <v>60</v>
      </c>
      <c r="C72" s="90" t="s">
        <v>63</v>
      </c>
      <c r="D72" s="236">
        <f>E14</f>
        <v>0</v>
      </c>
      <c r="E72" s="237">
        <v>0</v>
      </c>
    </row>
    <row r="73" spans="2:5" ht="13">
      <c r="B73" s="99" t="s">
        <v>62</v>
      </c>
      <c r="C73" s="17" t="s">
        <v>65</v>
      </c>
      <c r="D73" s="238">
        <v>0</v>
      </c>
      <c r="E73" s="239">
        <v>0</v>
      </c>
    </row>
    <row r="74" spans="2:5" ht="13">
      <c r="B74" s="97" t="s">
        <v>64</v>
      </c>
      <c r="C74" s="8" t="s">
        <v>66</v>
      </c>
      <c r="D74" s="234">
        <f>D58</f>
        <v>3001138.02</v>
      </c>
      <c r="E74" s="235">
        <f>E58+E72-E73</f>
        <v>1</v>
      </c>
    </row>
    <row r="75" spans="2:5">
      <c r="B75" s="78" t="s">
        <v>4</v>
      </c>
      <c r="C75" s="4" t="s">
        <v>67</v>
      </c>
      <c r="D75" s="229">
        <f>D74</f>
        <v>3001138.02</v>
      </c>
      <c r="E75" s="230">
        <f>E74</f>
        <v>1</v>
      </c>
    </row>
    <row r="76" spans="2:5">
      <c r="B76" s="78" t="s">
        <v>6</v>
      </c>
      <c r="C76" s="4" t="s">
        <v>116</v>
      </c>
      <c r="D76" s="229">
        <v>0</v>
      </c>
      <c r="E76" s="230">
        <v>0</v>
      </c>
    </row>
    <row r="77" spans="2:5" ht="13" thickBot="1">
      <c r="B77" s="79" t="s">
        <v>8</v>
      </c>
      <c r="C77" s="13" t="s">
        <v>117</v>
      </c>
      <c r="D77" s="240">
        <v>0</v>
      </c>
      <c r="E77" s="241">
        <v>0</v>
      </c>
    </row>
    <row r="78" spans="2:5">
      <c r="B78" s="1"/>
      <c r="C78" s="1"/>
      <c r="D78" s="180"/>
      <c r="E78" s="180"/>
    </row>
    <row r="79" spans="2:5">
      <c r="B79" s="1"/>
      <c r="C79" s="1"/>
      <c r="D79" s="180"/>
      <c r="E79" s="180"/>
    </row>
    <row r="80" spans="2:5">
      <c r="B80" s="1"/>
      <c r="C80" s="1"/>
      <c r="D80" s="180"/>
      <c r="E80" s="180"/>
    </row>
    <row r="81" spans="2:5">
      <c r="B81" s="1"/>
      <c r="C81" s="1"/>
      <c r="D81" s="180"/>
      <c r="E81" s="180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&amp;C&amp;"Calibri"&amp;10&amp;K000000Confidential&amp;1#</oddHead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sheetPr codeName="Arkusz93"/>
  <dimension ref="A1:L81"/>
  <sheetViews>
    <sheetView zoomScale="80" zoomScaleNormal="80" workbookViewId="0">
      <selection activeCell="H15" sqref="H15"/>
    </sheetView>
  </sheetViews>
  <sheetFormatPr defaultRowHeight="12.5"/>
  <cols>
    <col min="1" max="1" width="9.1796875" style="18"/>
    <col min="2" max="2" width="5.26953125" style="18" bestFit="1" customWidth="1"/>
    <col min="3" max="3" width="75.453125" style="18" customWidth="1"/>
    <col min="4" max="5" width="17.81640625" style="107" customWidth="1"/>
    <col min="6" max="6" width="7.453125" customWidth="1"/>
    <col min="7" max="7" width="17.26953125" customWidth="1"/>
    <col min="8" max="8" width="20.81640625" customWidth="1"/>
    <col min="9" max="9" width="13.26953125" customWidth="1"/>
    <col min="10" max="10" width="13.54296875" customWidth="1"/>
    <col min="12" max="12" width="12.453125" bestFit="1" customWidth="1"/>
  </cols>
  <sheetData>
    <row r="1" spans="2:12">
      <c r="B1" s="1"/>
      <c r="C1" s="1"/>
      <c r="D1" s="180"/>
      <c r="E1" s="180"/>
    </row>
    <row r="2" spans="2:12" ht="15.5">
      <c r="B2" s="345" t="s">
        <v>0</v>
      </c>
      <c r="C2" s="345"/>
      <c r="D2" s="345"/>
      <c r="E2" s="345"/>
      <c r="L2" s="59"/>
    </row>
    <row r="3" spans="2:12" ht="15.5">
      <c r="B3" s="345" t="s">
        <v>205</v>
      </c>
      <c r="C3" s="345"/>
      <c r="D3" s="345"/>
      <c r="E3" s="345"/>
    </row>
    <row r="4" spans="2:12" ht="14">
      <c r="B4" s="65"/>
      <c r="C4" s="65"/>
      <c r="D4" s="181"/>
      <c r="E4" s="181"/>
    </row>
    <row r="5" spans="2:12" ht="21" customHeight="1">
      <c r="B5" s="346" t="s">
        <v>1</v>
      </c>
      <c r="C5" s="346"/>
      <c r="D5" s="346"/>
      <c r="E5" s="346"/>
    </row>
    <row r="6" spans="2:12" ht="14">
      <c r="B6" s="347" t="s">
        <v>196</v>
      </c>
      <c r="C6" s="347"/>
      <c r="D6" s="347"/>
      <c r="E6" s="347"/>
    </row>
    <row r="7" spans="2:12" ht="14">
      <c r="B7" s="67"/>
      <c r="C7" s="67"/>
      <c r="D7" s="182"/>
      <c r="E7" s="182"/>
    </row>
    <row r="8" spans="2:12" ht="13.5">
      <c r="B8" s="349" t="s">
        <v>18</v>
      </c>
      <c r="C8" s="354"/>
      <c r="D8" s="354"/>
      <c r="E8" s="354"/>
    </row>
    <row r="9" spans="2:12" ht="16" thickBot="1">
      <c r="B9" s="348" t="s">
        <v>100</v>
      </c>
      <c r="C9" s="348"/>
      <c r="D9" s="348"/>
      <c r="E9" s="348"/>
    </row>
    <row r="10" spans="2:12" ht="13.5" thickBot="1">
      <c r="B10" s="66"/>
      <c r="C10" s="61" t="s">
        <v>2</v>
      </c>
      <c r="D10" s="282" t="s">
        <v>199</v>
      </c>
      <c r="E10" s="282" t="s">
        <v>206</v>
      </c>
      <c r="G10" s="59"/>
    </row>
    <row r="11" spans="2:12" ht="13">
      <c r="B11" s="68" t="s">
        <v>3</v>
      </c>
      <c r="C11" s="95" t="s">
        <v>106</v>
      </c>
      <c r="D11" s="242">
        <v>3757708.1899999995</v>
      </c>
      <c r="E11" s="243">
        <v>3428053.59</v>
      </c>
    </row>
    <row r="12" spans="2:12">
      <c r="B12" s="108" t="s">
        <v>4</v>
      </c>
      <c r="C12" s="109" t="s">
        <v>5</v>
      </c>
      <c r="D12" s="244">
        <v>3757708.1899999995</v>
      </c>
      <c r="E12" s="245">
        <v>3428053.59</v>
      </c>
    </row>
    <row r="13" spans="2:12">
      <c r="B13" s="108" t="s">
        <v>6</v>
      </c>
      <c r="C13" s="110" t="s">
        <v>7</v>
      </c>
      <c r="D13" s="244">
        <v>0</v>
      </c>
      <c r="E13" s="306">
        <v>0</v>
      </c>
    </row>
    <row r="14" spans="2:12">
      <c r="B14" s="108" t="s">
        <v>8</v>
      </c>
      <c r="C14" s="110" t="s">
        <v>10</v>
      </c>
      <c r="D14" s="244">
        <v>0</v>
      </c>
      <c r="E14" s="306">
        <v>0</v>
      </c>
      <c r="G14" s="54"/>
    </row>
    <row r="15" spans="2:12">
      <c r="B15" s="108" t="s">
        <v>103</v>
      </c>
      <c r="C15" s="110" t="s">
        <v>11</v>
      </c>
      <c r="D15" s="244">
        <v>0</v>
      </c>
      <c r="E15" s="306">
        <v>0</v>
      </c>
    </row>
    <row r="16" spans="2:12">
      <c r="B16" s="111" t="s">
        <v>104</v>
      </c>
      <c r="C16" s="112" t="s">
        <v>12</v>
      </c>
      <c r="D16" s="246">
        <v>0</v>
      </c>
      <c r="E16" s="307">
        <v>0</v>
      </c>
    </row>
    <row r="17" spans="2:11" ht="13">
      <c r="B17" s="6" t="s">
        <v>13</v>
      </c>
      <c r="C17" s="8" t="s">
        <v>65</v>
      </c>
      <c r="D17" s="248">
        <v>0</v>
      </c>
      <c r="E17" s="308">
        <v>0</v>
      </c>
    </row>
    <row r="18" spans="2:11">
      <c r="B18" s="108" t="s">
        <v>4</v>
      </c>
      <c r="C18" s="109" t="s">
        <v>11</v>
      </c>
      <c r="D18" s="246">
        <v>0</v>
      </c>
      <c r="E18" s="307">
        <v>0</v>
      </c>
    </row>
    <row r="19" spans="2:11" ht="15" customHeight="1">
      <c r="B19" s="108" t="s">
        <v>6</v>
      </c>
      <c r="C19" s="110" t="s">
        <v>105</v>
      </c>
      <c r="D19" s="244">
        <v>0</v>
      </c>
      <c r="E19" s="306">
        <v>0</v>
      </c>
    </row>
    <row r="20" spans="2:11" ht="13" thickBot="1">
      <c r="B20" s="113" t="s">
        <v>8</v>
      </c>
      <c r="C20" s="114" t="s">
        <v>14</v>
      </c>
      <c r="D20" s="250">
        <v>0</v>
      </c>
      <c r="E20" s="309">
        <v>0</v>
      </c>
    </row>
    <row r="21" spans="2:11" ht="13.5" thickBot="1">
      <c r="B21" s="356" t="s">
        <v>107</v>
      </c>
      <c r="C21" s="357"/>
      <c r="D21" s="252">
        <v>3757708.1899999995</v>
      </c>
      <c r="E21" s="211">
        <v>3428053.59</v>
      </c>
      <c r="F21" s="62"/>
      <c r="G21" s="62"/>
      <c r="H21" s="103"/>
      <c r="J21" s="137"/>
      <c r="K21" s="103"/>
    </row>
    <row r="22" spans="2:11">
      <c r="B22" s="2"/>
      <c r="C22" s="5"/>
      <c r="D22" s="197"/>
      <c r="E22" s="197"/>
      <c r="G22" s="59"/>
    </row>
    <row r="23" spans="2:11" ht="13.5">
      <c r="B23" s="349" t="s">
        <v>101</v>
      </c>
      <c r="C23" s="358"/>
      <c r="D23" s="358"/>
      <c r="E23" s="358"/>
      <c r="G23" s="59"/>
    </row>
    <row r="24" spans="2:11" ht="15.75" customHeight="1" thickBot="1">
      <c r="B24" s="348"/>
      <c r="C24" s="359"/>
      <c r="D24" s="359"/>
      <c r="E24" s="359"/>
    </row>
    <row r="25" spans="2:11" ht="13.5" thickBot="1">
      <c r="B25" s="66"/>
      <c r="C25" s="115" t="s">
        <v>2</v>
      </c>
      <c r="D25" s="282" t="s">
        <v>199</v>
      </c>
      <c r="E25" s="282" t="s">
        <v>206</v>
      </c>
    </row>
    <row r="26" spans="2:11" ht="13">
      <c r="B26" s="72" t="s">
        <v>15</v>
      </c>
      <c r="C26" s="73" t="s">
        <v>16</v>
      </c>
      <c r="D26" s="326">
        <v>2973611.8</v>
      </c>
      <c r="E26" s="327">
        <v>3757708.19</v>
      </c>
      <c r="G26" s="60"/>
      <c r="H26" s="143"/>
    </row>
    <row r="27" spans="2:11" ht="13">
      <c r="B27" s="6" t="s">
        <v>17</v>
      </c>
      <c r="C27" s="7" t="s">
        <v>108</v>
      </c>
      <c r="D27" s="201">
        <v>394594.97</v>
      </c>
      <c r="E27" s="202">
        <v>-895390.09</v>
      </c>
      <c r="F27" s="59"/>
      <c r="G27" s="60"/>
      <c r="H27" s="147"/>
      <c r="I27" s="59"/>
      <c r="J27" s="60"/>
    </row>
    <row r="28" spans="2:11" ht="13">
      <c r="B28" s="6" t="s">
        <v>18</v>
      </c>
      <c r="C28" s="7" t="s">
        <v>19</v>
      </c>
      <c r="D28" s="201">
        <v>488877.62</v>
      </c>
      <c r="E28" s="203">
        <v>0</v>
      </c>
      <c r="F28" s="59"/>
      <c r="G28" s="59"/>
      <c r="H28" s="147"/>
      <c r="I28" s="59"/>
      <c r="J28" s="60"/>
    </row>
    <row r="29" spans="2:11" ht="13">
      <c r="B29" s="116" t="s">
        <v>4</v>
      </c>
      <c r="C29" s="109" t="s">
        <v>20</v>
      </c>
      <c r="D29" s="204">
        <v>0</v>
      </c>
      <c r="E29" s="205">
        <v>0</v>
      </c>
      <c r="F29" s="59"/>
      <c r="G29" s="59"/>
      <c r="H29" s="147"/>
      <c r="I29" s="59"/>
      <c r="J29" s="60"/>
    </row>
    <row r="30" spans="2:11" ht="13">
      <c r="B30" s="116" t="s">
        <v>6</v>
      </c>
      <c r="C30" s="109" t="s">
        <v>21</v>
      </c>
      <c r="D30" s="204">
        <v>0</v>
      </c>
      <c r="E30" s="205">
        <v>0</v>
      </c>
      <c r="F30" s="59"/>
      <c r="G30" s="59"/>
      <c r="H30" s="147"/>
      <c r="I30" s="59"/>
      <c r="J30" s="60"/>
    </row>
    <row r="31" spans="2:11" ht="13">
      <c r="B31" s="116" t="s">
        <v>8</v>
      </c>
      <c r="C31" s="109" t="s">
        <v>22</v>
      </c>
      <c r="D31" s="204">
        <v>488877.62</v>
      </c>
      <c r="E31" s="205">
        <v>0</v>
      </c>
      <c r="F31" s="59"/>
      <c r="G31" s="59"/>
      <c r="H31" s="147"/>
      <c r="I31" s="59"/>
      <c r="J31" s="60"/>
    </row>
    <row r="32" spans="2:11" ht="13">
      <c r="B32" s="70" t="s">
        <v>23</v>
      </c>
      <c r="C32" s="8" t="s">
        <v>24</v>
      </c>
      <c r="D32" s="201">
        <v>94282.65</v>
      </c>
      <c r="E32" s="203">
        <v>895390.09</v>
      </c>
      <c r="F32" s="59"/>
      <c r="G32" s="60"/>
      <c r="H32" s="147"/>
      <c r="I32" s="59"/>
      <c r="J32" s="60"/>
    </row>
    <row r="33" spans="2:10" ht="13">
      <c r="B33" s="116" t="s">
        <v>4</v>
      </c>
      <c r="C33" s="109" t="s">
        <v>25</v>
      </c>
      <c r="D33" s="204">
        <v>39020.559999999998</v>
      </c>
      <c r="E33" s="205">
        <v>790680.49</v>
      </c>
      <c r="F33" s="59"/>
      <c r="G33" s="59"/>
      <c r="H33" s="147"/>
      <c r="I33" s="59"/>
      <c r="J33" s="60"/>
    </row>
    <row r="34" spans="2:10" ht="13">
      <c r="B34" s="116" t="s">
        <v>6</v>
      </c>
      <c r="C34" s="109" t="s">
        <v>26</v>
      </c>
      <c r="D34" s="204">
        <v>1268.5</v>
      </c>
      <c r="E34" s="205">
        <v>46661.120000000003</v>
      </c>
      <c r="F34" s="59"/>
      <c r="G34" s="59"/>
      <c r="H34" s="147"/>
      <c r="I34" s="59"/>
      <c r="J34" s="60"/>
    </row>
    <row r="35" spans="2:10" ht="13">
      <c r="B35" s="116" t="s">
        <v>8</v>
      </c>
      <c r="C35" s="109" t="s">
        <v>27</v>
      </c>
      <c r="D35" s="204">
        <v>2620.29</v>
      </c>
      <c r="E35" s="205">
        <v>3274.73</v>
      </c>
      <c r="F35" s="59"/>
      <c r="G35" s="59"/>
      <c r="H35" s="147"/>
      <c r="I35" s="59"/>
      <c r="J35" s="60"/>
    </row>
    <row r="36" spans="2:10" ht="13">
      <c r="B36" s="116" t="s">
        <v>9</v>
      </c>
      <c r="C36" s="109" t="s">
        <v>28</v>
      </c>
      <c r="D36" s="204">
        <v>0</v>
      </c>
      <c r="E36" s="205">
        <v>0</v>
      </c>
      <c r="F36" s="59"/>
      <c r="G36" s="59"/>
      <c r="H36" s="147"/>
      <c r="I36" s="59"/>
      <c r="J36" s="60"/>
    </row>
    <row r="37" spans="2:10" ht="25.5">
      <c r="B37" s="116" t="s">
        <v>29</v>
      </c>
      <c r="C37" s="109" t="s">
        <v>30</v>
      </c>
      <c r="D37" s="204">
        <v>51370.42</v>
      </c>
      <c r="E37" s="205">
        <v>54773.75</v>
      </c>
      <c r="F37" s="59"/>
      <c r="G37" s="59"/>
      <c r="H37" s="147"/>
      <c r="I37" s="59"/>
      <c r="J37" s="60"/>
    </row>
    <row r="38" spans="2:10" ht="13">
      <c r="B38" s="116" t="s">
        <v>31</v>
      </c>
      <c r="C38" s="109" t="s">
        <v>32</v>
      </c>
      <c r="D38" s="204">
        <v>0</v>
      </c>
      <c r="E38" s="205">
        <v>0</v>
      </c>
      <c r="F38" s="59"/>
      <c r="G38" s="59"/>
      <c r="H38" s="147"/>
      <c r="I38" s="59"/>
      <c r="J38" s="60"/>
    </row>
    <row r="39" spans="2:10" ht="13">
      <c r="B39" s="117" t="s">
        <v>33</v>
      </c>
      <c r="C39" s="118" t="s">
        <v>34</v>
      </c>
      <c r="D39" s="206">
        <v>2.88</v>
      </c>
      <c r="E39" s="207">
        <v>0</v>
      </c>
      <c r="F39" s="59"/>
      <c r="G39" s="59"/>
      <c r="H39" s="147"/>
      <c r="I39" s="59"/>
      <c r="J39" s="60"/>
    </row>
    <row r="40" spans="2:10" ht="13.5" thickBot="1">
      <c r="B40" s="74" t="s">
        <v>35</v>
      </c>
      <c r="C40" s="75" t="s">
        <v>36</v>
      </c>
      <c r="D40" s="208">
        <v>389501.42</v>
      </c>
      <c r="E40" s="209">
        <v>565735.49</v>
      </c>
      <c r="G40" s="60"/>
      <c r="H40" s="143"/>
    </row>
    <row r="41" spans="2:10" ht="13.5" thickBot="1">
      <c r="B41" s="76" t="s">
        <v>37</v>
      </c>
      <c r="C41" s="77" t="s">
        <v>38</v>
      </c>
      <c r="D41" s="328">
        <v>3757708.1899999995</v>
      </c>
      <c r="E41" s="329">
        <v>3428053.59</v>
      </c>
      <c r="F41" s="62"/>
      <c r="G41" s="60"/>
    </row>
    <row r="42" spans="2:10" ht="13">
      <c r="B42" s="71"/>
      <c r="C42" s="71"/>
      <c r="D42" s="105"/>
      <c r="E42" s="105"/>
      <c r="F42" s="62"/>
      <c r="G42" s="54"/>
    </row>
    <row r="43" spans="2:10" ht="13.5">
      <c r="B43" s="349" t="s">
        <v>60</v>
      </c>
      <c r="C43" s="350"/>
      <c r="D43" s="350"/>
      <c r="E43" s="350"/>
      <c r="G43" s="59"/>
    </row>
    <row r="44" spans="2:10" ht="18" customHeight="1" thickBot="1">
      <c r="B44" s="348" t="s">
        <v>118</v>
      </c>
      <c r="C44" s="351"/>
      <c r="D44" s="351"/>
      <c r="E44" s="351"/>
      <c r="G44" s="59"/>
    </row>
    <row r="45" spans="2:10" ht="13.5" thickBot="1">
      <c r="B45" s="66"/>
      <c r="C45" s="19" t="s">
        <v>39</v>
      </c>
      <c r="D45" s="282" t="s">
        <v>199</v>
      </c>
      <c r="E45" s="282" t="s">
        <v>206</v>
      </c>
      <c r="G45" s="59"/>
    </row>
    <row r="46" spans="2:10" ht="13">
      <c r="B46" s="10" t="s">
        <v>18</v>
      </c>
      <c r="C46" s="20" t="s">
        <v>109</v>
      </c>
      <c r="D46" s="212"/>
      <c r="E46" s="213"/>
      <c r="G46" s="59"/>
    </row>
    <row r="47" spans="2:10">
      <c r="B47" s="119" t="s">
        <v>4</v>
      </c>
      <c r="C47" s="109" t="s">
        <v>40</v>
      </c>
      <c r="D47" s="214">
        <v>9499.1432299999997</v>
      </c>
      <c r="E47" s="216">
        <v>10654.72436</v>
      </c>
      <c r="G47" s="59"/>
      <c r="H47" s="102"/>
    </row>
    <row r="48" spans="2:10">
      <c r="B48" s="120" t="s">
        <v>6</v>
      </c>
      <c r="C48" s="118" t="s">
        <v>41</v>
      </c>
      <c r="D48" s="214">
        <v>10654.72436</v>
      </c>
      <c r="E48" s="216">
        <v>8264.7513999999992</v>
      </c>
      <c r="G48" s="125"/>
    </row>
    <row r="49" spans="2:7" ht="13">
      <c r="B49" s="91" t="s">
        <v>23</v>
      </c>
      <c r="C49" s="93" t="s">
        <v>110</v>
      </c>
      <c r="D49" s="217"/>
      <c r="E49" s="216"/>
    </row>
    <row r="50" spans="2:7">
      <c r="B50" s="119" t="s">
        <v>4</v>
      </c>
      <c r="C50" s="109" t="s">
        <v>40</v>
      </c>
      <c r="D50" s="214">
        <v>313.04000000000002</v>
      </c>
      <c r="E50" s="216">
        <v>352.68</v>
      </c>
      <c r="G50" s="107"/>
    </row>
    <row r="51" spans="2:7">
      <c r="B51" s="119" t="s">
        <v>6</v>
      </c>
      <c r="C51" s="109" t="s">
        <v>111</v>
      </c>
      <c r="D51" s="214">
        <v>312.99</v>
      </c>
      <c r="E51" s="216">
        <v>351.31</v>
      </c>
      <c r="G51" s="107"/>
    </row>
    <row r="52" spans="2:7">
      <c r="B52" s="119" t="s">
        <v>8</v>
      </c>
      <c r="C52" s="109" t="s">
        <v>112</v>
      </c>
      <c r="D52" s="214">
        <v>352.68</v>
      </c>
      <c r="E52" s="216">
        <v>424.03000000000003</v>
      </c>
    </row>
    <row r="53" spans="2:7" ht="13.5" customHeight="1" thickBot="1">
      <c r="B53" s="121" t="s">
        <v>9</v>
      </c>
      <c r="C53" s="122" t="s">
        <v>41</v>
      </c>
      <c r="D53" s="220">
        <v>352.68</v>
      </c>
      <c r="E53" s="259">
        <v>414.78</v>
      </c>
    </row>
    <row r="54" spans="2:7">
      <c r="B54" s="85"/>
      <c r="C54" s="86"/>
      <c r="D54" s="222"/>
      <c r="E54" s="222"/>
    </row>
    <row r="55" spans="2:7" ht="13.5">
      <c r="B55" s="349" t="s">
        <v>62</v>
      </c>
      <c r="C55" s="354"/>
      <c r="D55" s="354"/>
      <c r="E55" s="354"/>
    </row>
    <row r="56" spans="2:7" ht="16.5" customHeight="1" thickBot="1">
      <c r="B56" s="348" t="s">
        <v>113</v>
      </c>
      <c r="C56" s="355"/>
      <c r="D56" s="355"/>
      <c r="E56" s="355"/>
    </row>
    <row r="57" spans="2:7" ht="21.5" thickBot="1">
      <c r="B57" s="343" t="s">
        <v>42</v>
      </c>
      <c r="C57" s="344"/>
      <c r="D57" s="223" t="s">
        <v>119</v>
      </c>
      <c r="E57" s="224" t="s">
        <v>114</v>
      </c>
    </row>
    <row r="58" spans="2:7" ht="13">
      <c r="B58" s="14" t="s">
        <v>18</v>
      </c>
      <c r="C58" s="94" t="s">
        <v>43</v>
      </c>
      <c r="D58" s="225">
        <f>D64</f>
        <v>3428053.59</v>
      </c>
      <c r="E58" s="226">
        <f>D58/E21</f>
        <v>1</v>
      </c>
    </row>
    <row r="59" spans="2:7" ht="25">
      <c r="B59" s="92" t="s">
        <v>4</v>
      </c>
      <c r="C59" s="9" t="s">
        <v>44</v>
      </c>
      <c r="D59" s="227">
        <v>0</v>
      </c>
      <c r="E59" s="228">
        <v>0</v>
      </c>
    </row>
    <row r="60" spans="2:7" ht="25">
      <c r="B60" s="78" t="s">
        <v>6</v>
      </c>
      <c r="C60" s="4" t="s">
        <v>45</v>
      </c>
      <c r="D60" s="229">
        <v>0</v>
      </c>
      <c r="E60" s="230">
        <v>0</v>
      </c>
    </row>
    <row r="61" spans="2:7" ht="13.5" customHeight="1">
      <c r="B61" s="78" t="s">
        <v>8</v>
      </c>
      <c r="C61" s="4" t="s">
        <v>46</v>
      </c>
      <c r="D61" s="229">
        <v>0</v>
      </c>
      <c r="E61" s="230">
        <v>0</v>
      </c>
    </row>
    <row r="62" spans="2:7">
      <c r="B62" s="78" t="s">
        <v>9</v>
      </c>
      <c r="C62" s="4" t="s">
        <v>47</v>
      </c>
      <c r="D62" s="229">
        <v>0</v>
      </c>
      <c r="E62" s="230">
        <v>0</v>
      </c>
    </row>
    <row r="63" spans="2:7">
      <c r="B63" s="78" t="s">
        <v>29</v>
      </c>
      <c r="C63" s="4" t="s">
        <v>48</v>
      </c>
      <c r="D63" s="229">
        <v>0</v>
      </c>
      <c r="E63" s="230">
        <v>0</v>
      </c>
    </row>
    <row r="64" spans="2:7">
      <c r="B64" s="92" t="s">
        <v>31</v>
      </c>
      <c r="C64" s="9" t="s">
        <v>49</v>
      </c>
      <c r="D64" s="227">
        <f>E12</f>
        <v>3428053.59</v>
      </c>
      <c r="E64" s="228">
        <f>E58</f>
        <v>1</v>
      </c>
    </row>
    <row r="65" spans="2:5">
      <c r="B65" s="92" t="s">
        <v>33</v>
      </c>
      <c r="C65" s="9" t="s">
        <v>115</v>
      </c>
      <c r="D65" s="227">
        <v>0</v>
      </c>
      <c r="E65" s="228">
        <v>0</v>
      </c>
    </row>
    <row r="66" spans="2:5">
      <c r="B66" s="92" t="s">
        <v>50</v>
      </c>
      <c r="C66" s="9" t="s">
        <v>51</v>
      </c>
      <c r="D66" s="227">
        <v>0</v>
      </c>
      <c r="E66" s="228">
        <v>0</v>
      </c>
    </row>
    <row r="67" spans="2:5">
      <c r="B67" s="78" t="s">
        <v>52</v>
      </c>
      <c r="C67" s="4" t="s">
        <v>53</v>
      </c>
      <c r="D67" s="229">
        <v>0</v>
      </c>
      <c r="E67" s="230">
        <v>0</v>
      </c>
    </row>
    <row r="68" spans="2:5">
      <c r="B68" s="78" t="s">
        <v>54</v>
      </c>
      <c r="C68" s="4" t="s">
        <v>55</v>
      </c>
      <c r="D68" s="229">
        <v>0</v>
      </c>
      <c r="E68" s="230">
        <v>0</v>
      </c>
    </row>
    <row r="69" spans="2:5">
      <c r="B69" s="78" t="s">
        <v>56</v>
      </c>
      <c r="C69" s="4" t="s">
        <v>57</v>
      </c>
      <c r="D69" s="292">
        <v>0</v>
      </c>
      <c r="E69" s="230">
        <v>0</v>
      </c>
    </row>
    <row r="70" spans="2:5">
      <c r="B70" s="96" t="s">
        <v>58</v>
      </c>
      <c r="C70" s="88" t="s">
        <v>59</v>
      </c>
      <c r="D70" s="232">
        <v>0</v>
      </c>
      <c r="E70" s="233">
        <v>0</v>
      </c>
    </row>
    <row r="71" spans="2:5" ht="13">
      <c r="B71" s="97" t="s">
        <v>23</v>
      </c>
      <c r="C71" s="8" t="s">
        <v>61</v>
      </c>
      <c r="D71" s="234">
        <v>0</v>
      </c>
      <c r="E71" s="235">
        <v>0</v>
      </c>
    </row>
    <row r="72" spans="2:5" ht="13">
      <c r="B72" s="98" t="s">
        <v>60</v>
      </c>
      <c r="C72" s="90" t="s">
        <v>63</v>
      </c>
      <c r="D72" s="236">
        <f>E14</f>
        <v>0</v>
      </c>
      <c r="E72" s="237">
        <v>0</v>
      </c>
    </row>
    <row r="73" spans="2:5" ht="13">
      <c r="B73" s="99" t="s">
        <v>62</v>
      </c>
      <c r="C73" s="17" t="s">
        <v>65</v>
      </c>
      <c r="D73" s="238">
        <f>E17</f>
        <v>0</v>
      </c>
      <c r="E73" s="239">
        <f>D73/E21</f>
        <v>0</v>
      </c>
    </row>
    <row r="74" spans="2:5" ht="13">
      <c r="B74" s="97" t="s">
        <v>64</v>
      </c>
      <c r="C74" s="8" t="s">
        <v>66</v>
      </c>
      <c r="D74" s="234">
        <f>D58-D73</f>
        <v>3428053.59</v>
      </c>
      <c r="E74" s="235">
        <f>E58+E72-E73</f>
        <v>1</v>
      </c>
    </row>
    <row r="75" spans="2:5">
      <c r="B75" s="78" t="s">
        <v>4</v>
      </c>
      <c r="C75" s="4" t="s">
        <v>67</v>
      </c>
      <c r="D75" s="229">
        <f>D74</f>
        <v>3428053.59</v>
      </c>
      <c r="E75" s="230">
        <f>E74</f>
        <v>1</v>
      </c>
    </row>
    <row r="76" spans="2:5">
      <c r="B76" s="78" t="s">
        <v>6</v>
      </c>
      <c r="C76" s="4" t="s">
        <v>116</v>
      </c>
      <c r="D76" s="229">
        <v>0</v>
      </c>
      <c r="E76" s="230">
        <v>0</v>
      </c>
    </row>
    <row r="77" spans="2:5" ht="13" thickBot="1">
      <c r="B77" s="79" t="s">
        <v>8</v>
      </c>
      <c r="C77" s="13" t="s">
        <v>117</v>
      </c>
      <c r="D77" s="240">
        <v>0</v>
      </c>
      <c r="E77" s="241">
        <v>0</v>
      </c>
    </row>
    <row r="78" spans="2:5">
      <c r="B78" s="1"/>
      <c r="C78" s="1"/>
      <c r="D78" s="180"/>
      <c r="E78" s="180"/>
    </row>
    <row r="79" spans="2:5">
      <c r="B79" s="1"/>
      <c r="C79" s="1"/>
      <c r="D79" s="180"/>
      <c r="E79" s="180"/>
    </row>
    <row r="80" spans="2:5">
      <c r="B80" s="1"/>
      <c r="C80" s="1"/>
      <c r="D80" s="180"/>
      <c r="E80" s="180"/>
    </row>
    <row r="81" spans="2:5">
      <c r="B81" s="1"/>
      <c r="C81" s="1"/>
      <c r="D81" s="180"/>
      <c r="E81" s="180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&amp;C&amp;"Calibri"&amp;10&amp;K000000Confidential&amp;1#</oddHead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sheetPr codeName="Arkusz94"/>
  <dimension ref="A1:L81"/>
  <sheetViews>
    <sheetView zoomScale="80" zoomScaleNormal="80" workbookViewId="0">
      <selection activeCell="G28" sqref="G28"/>
    </sheetView>
  </sheetViews>
  <sheetFormatPr defaultRowHeight="12.5"/>
  <cols>
    <col min="1" max="1" width="9.1796875" style="18"/>
    <col min="2" max="2" width="5.26953125" style="18" bestFit="1" customWidth="1"/>
    <col min="3" max="3" width="75.453125" style="18" customWidth="1"/>
    <col min="4" max="5" width="17.81640625" style="107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1" max="11" width="16" bestFit="1" customWidth="1"/>
    <col min="12" max="12" width="12.453125" bestFit="1" customWidth="1"/>
  </cols>
  <sheetData>
    <row r="1" spans="2:12">
      <c r="B1" s="1"/>
      <c r="C1" s="1"/>
      <c r="D1" s="180"/>
      <c r="E1" s="180"/>
    </row>
    <row r="2" spans="2:12" ht="15.5">
      <c r="B2" s="345" t="s">
        <v>0</v>
      </c>
      <c r="C2" s="345"/>
      <c r="D2" s="345"/>
      <c r="E2" s="345"/>
      <c r="L2" s="59"/>
    </row>
    <row r="3" spans="2:12" ht="15.5">
      <c r="B3" s="345" t="s">
        <v>205</v>
      </c>
      <c r="C3" s="345"/>
      <c r="D3" s="345"/>
      <c r="E3" s="345"/>
    </row>
    <row r="4" spans="2:12" ht="14">
      <c r="B4" s="65"/>
      <c r="C4" s="65"/>
      <c r="D4" s="181"/>
      <c r="E4" s="181"/>
    </row>
    <row r="5" spans="2:12" ht="21" customHeight="1">
      <c r="B5" s="346" t="s">
        <v>1</v>
      </c>
      <c r="C5" s="346"/>
      <c r="D5" s="346"/>
      <c r="E5" s="346"/>
    </row>
    <row r="6" spans="2:12" ht="14">
      <c r="B6" s="347" t="s">
        <v>197</v>
      </c>
      <c r="C6" s="347"/>
      <c r="D6" s="347"/>
      <c r="E6" s="347"/>
    </row>
    <row r="7" spans="2:12" ht="14">
      <c r="B7" s="67"/>
      <c r="C7" s="67"/>
      <c r="D7" s="182"/>
      <c r="E7" s="182"/>
    </row>
    <row r="8" spans="2:12" ht="13.5">
      <c r="B8" s="349" t="s">
        <v>18</v>
      </c>
      <c r="C8" s="354"/>
      <c r="D8" s="354"/>
      <c r="E8" s="354"/>
    </row>
    <row r="9" spans="2:12" ht="16" thickBot="1">
      <c r="B9" s="348" t="s">
        <v>100</v>
      </c>
      <c r="C9" s="348"/>
      <c r="D9" s="348"/>
      <c r="E9" s="348"/>
    </row>
    <row r="10" spans="2:12" ht="13.5" thickBot="1">
      <c r="B10" s="66"/>
      <c r="C10" s="61" t="s">
        <v>2</v>
      </c>
      <c r="D10" s="282" t="s">
        <v>199</v>
      </c>
      <c r="E10" s="282" t="s">
        <v>206</v>
      </c>
    </row>
    <row r="11" spans="2:12" ht="13">
      <c r="B11" s="68" t="s">
        <v>3</v>
      </c>
      <c r="C11" s="95" t="s">
        <v>106</v>
      </c>
      <c r="D11" s="242">
        <v>738457.47</v>
      </c>
      <c r="E11" s="243">
        <v>683534.26</v>
      </c>
    </row>
    <row r="12" spans="2:12">
      <c r="B12" s="108" t="s">
        <v>4</v>
      </c>
      <c r="C12" s="109" t="s">
        <v>5</v>
      </c>
      <c r="D12" s="244">
        <v>738457.47</v>
      </c>
      <c r="E12" s="245">
        <v>683534.26</v>
      </c>
    </row>
    <row r="13" spans="2:12">
      <c r="B13" s="108" t="s">
        <v>6</v>
      </c>
      <c r="C13" s="110" t="s">
        <v>7</v>
      </c>
      <c r="D13" s="244">
        <v>0</v>
      </c>
      <c r="E13" s="306">
        <v>0</v>
      </c>
    </row>
    <row r="14" spans="2:12">
      <c r="B14" s="108" t="s">
        <v>8</v>
      </c>
      <c r="C14" s="110" t="s">
        <v>10</v>
      </c>
      <c r="D14" s="244">
        <v>0</v>
      </c>
      <c r="E14" s="306">
        <v>0</v>
      </c>
      <c r="G14" s="54"/>
    </row>
    <row r="15" spans="2:12">
      <c r="B15" s="108" t="s">
        <v>103</v>
      </c>
      <c r="C15" s="110" t="s">
        <v>11</v>
      </c>
      <c r="D15" s="244">
        <v>0</v>
      </c>
      <c r="E15" s="306">
        <v>0</v>
      </c>
    </row>
    <row r="16" spans="2:12">
      <c r="B16" s="111" t="s">
        <v>104</v>
      </c>
      <c r="C16" s="112" t="s">
        <v>12</v>
      </c>
      <c r="D16" s="246">
        <v>0</v>
      </c>
      <c r="E16" s="307">
        <v>0</v>
      </c>
    </row>
    <row r="17" spans="2:11" ht="13">
      <c r="B17" s="6" t="s">
        <v>13</v>
      </c>
      <c r="C17" s="8" t="s">
        <v>65</v>
      </c>
      <c r="D17" s="248">
        <v>0</v>
      </c>
      <c r="E17" s="308">
        <v>0</v>
      </c>
    </row>
    <row r="18" spans="2:11">
      <c r="B18" s="108" t="s">
        <v>4</v>
      </c>
      <c r="C18" s="109" t="s">
        <v>11</v>
      </c>
      <c r="D18" s="246">
        <v>0</v>
      </c>
      <c r="E18" s="307">
        <v>0</v>
      </c>
    </row>
    <row r="19" spans="2:11" ht="15" customHeight="1">
      <c r="B19" s="108" t="s">
        <v>6</v>
      </c>
      <c r="C19" s="110" t="s">
        <v>105</v>
      </c>
      <c r="D19" s="244">
        <v>0</v>
      </c>
      <c r="E19" s="306">
        <v>0</v>
      </c>
    </row>
    <row r="20" spans="2:11" ht="13" thickBot="1">
      <c r="B20" s="113" t="s">
        <v>8</v>
      </c>
      <c r="C20" s="114" t="s">
        <v>14</v>
      </c>
      <c r="D20" s="250">
        <v>0</v>
      </c>
      <c r="E20" s="309">
        <v>0</v>
      </c>
    </row>
    <row r="21" spans="2:11" ht="13.5" thickBot="1">
      <c r="B21" s="356" t="s">
        <v>107</v>
      </c>
      <c r="C21" s="357"/>
      <c r="D21" s="252">
        <v>738457.47</v>
      </c>
      <c r="E21" s="211">
        <v>683534.26</v>
      </c>
      <c r="F21" s="62"/>
      <c r="G21" s="62"/>
      <c r="H21" s="103"/>
      <c r="J21" s="137"/>
      <c r="K21" s="103"/>
    </row>
    <row r="22" spans="2:11">
      <c r="B22" s="2"/>
      <c r="C22" s="5"/>
      <c r="D22" s="197"/>
      <c r="E22" s="197"/>
      <c r="G22" s="59"/>
    </row>
    <row r="23" spans="2:11" ht="13.5">
      <c r="B23" s="349" t="s">
        <v>101</v>
      </c>
      <c r="C23" s="358"/>
      <c r="D23" s="358"/>
      <c r="E23" s="358"/>
      <c r="G23" s="59"/>
    </row>
    <row r="24" spans="2:11" ht="15.75" customHeight="1" thickBot="1">
      <c r="B24" s="348" t="s">
        <v>102</v>
      </c>
      <c r="C24" s="359"/>
      <c r="D24" s="359"/>
      <c r="E24" s="359"/>
    </row>
    <row r="25" spans="2:11" ht="13.5" thickBot="1">
      <c r="B25" s="66"/>
      <c r="C25" s="115" t="s">
        <v>2</v>
      </c>
      <c r="D25" s="282" t="s">
        <v>199</v>
      </c>
      <c r="E25" s="282" t="s">
        <v>206</v>
      </c>
    </row>
    <row r="26" spans="2:11" ht="13">
      <c r="B26" s="72" t="s">
        <v>15</v>
      </c>
      <c r="C26" s="73" t="s">
        <v>16</v>
      </c>
      <c r="D26" s="199">
        <v>872731.07</v>
      </c>
      <c r="E26" s="200">
        <v>738457.47</v>
      </c>
      <c r="G26" s="60"/>
    </row>
    <row r="27" spans="2:11" ht="13">
      <c r="B27" s="6" t="s">
        <v>17</v>
      </c>
      <c r="C27" s="7" t="s">
        <v>108</v>
      </c>
      <c r="D27" s="201">
        <v>-305888.42</v>
      </c>
      <c r="E27" s="202">
        <v>-211065.14</v>
      </c>
      <c r="F27" s="59"/>
      <c r="G27" s="60"/>
      <c r="H27" s="147"/>
      <c r="I27" s="59"/>
      <c r="J27" s="60"/>
    </row>
    <row r="28" spans="2:11" ht="13">
      <c r="B28" s="6" t="s">
        <v>18</v>
      </c>
      <c r="C28" s="7" t="s">
        <v>19</v>
      </c>
      <c r="D28" s="201">
        <v>0.03</v>
      </c>
      <c r="E28" s="203">
        <v>0</v>
      </c>
      <c r="F28" s="59"/>
      <c r="G28" s="59"/>
      <c r="H28" s="147"/>
      <c r="I28" s="59"/>
      <c r="J28" s="60"/>
    </row>
    <row r="29" spans="2:11" ht="13">
      <c r="B29" s="116" t="s">
        <v>4</v>
      </c>
      <c r="C29" s="109" t="s">
        <v>20</v>
      </c>
      <c r="D29" s="204">
        <v>0</v>
      </c>
      <c r="E29" s="205">
        <v>0</v>
      </c>
      <c r="F29" s="59"/>
      <c r="G29" s="59"/>
      <c r="H29" s="147"/>
      <c r="I29" s="59"/>
      <c r="J29" s="60"/>
    </row>
    <row r="30" spans="2:11" ht="13">
      <c r="B30" s="116" t="s">
        <v>6</v>
      </c>
      <c r="C30" s="109" t="s">
        <v>21</v>
      </c>
      <c r="D30" s="204">
        <v>0</v>
      </c>
      <c r="E30" s="205">
        <v>0</v>
      </c>
      <c r="F30" s="59"/>
      <c r="G30" s="59"/>
      <c r="H30" s="147"/>
      <c r="I30" s="59"/>
      <c r="J30" s="60"/>
    </row>
    <row r="31" spans="2:11" ht="13">
      <c r="B31" s="116" t="s">
        <v>8</v>
      </c>
      <c r="C31" s="109" t="s">
        <v>22</v>
      </c>
      <c r="D31" s="204">
        <v>0.03</v>
      </c>
      <c r="E31" s="205">
        <v>0</v>
      </c>
      <c r="F31" s="59"/>
      <c r="G31" s="59"/>
      <c r="H31" s="147"/>
      <c r="I31" s="59"/>
      <c r="J31" s="60"/>
    </row>
    <row r="32" spans="2:11" ht="13">
      <c r="B32" s="70" t="s">
        <v>23</v>
      </c>
      <c r="C32" s="8" t="s">
        <v>24</v>
      </c>
      <c r="D32" s="201">
        <v>305888.45</v>
      </c>
      <c r="E32" s="203">
        <v>211065.14</v>
      </c>
      <c r="F32" s="59"/>
      <c r="G32" s="60"/>
      <c r="H32" s="147"/>
      <c r="I32" s="59"/>
      <c r="J32" s="60"/>
    </row>
    <row r="33" spans="2:10" ht="13">
      <c r="B33" s="116" t="s">
        <v>4</v>
      </c>
      <c r="C33" s="109" t="s">
        <v>25</v>
      </c>
      <c r="D33" s="204">
        <v>282030.33</v>
      </c>
      <c r="E33" s="205">
        <v>159545.16</v>
      </c>
      <c r="F33" s="59"/>
      <c r="G33" s="59"/>
      <c r="H33" s="147"/>
      <c r="I33" s="59"/>
      <c r="J33" s="60"/>
    </row>
    <row r="34" spans="2:10" ht="13">
      <c r="B34" s="116" t="s">
        <v>6</v>
      </c>
      <c r="C34" s="109" t="s">
        <v>26</v>
      </c>
      <c r="D34" s="204">
        <v>12143.76</v>
      </c>
      <c r="E34" s="205">
        <v>39149.86</v>
      </c>
      <c r="F34" s="59"/>
      <c r="G34" s="59"/>
      <c r="H34" s="147"/>
      <c r="I34" s="59"/>
      <c r="J34" s="60"/>
    </row>
    <row r="35" spans="2:10" ht="13">
      <c r="B35" s="116" t="s">
        <v>8</v>
      </c>
      <c r="C35" s="109" t="s">
        <v>27</v>
      </c>
      <c r="D35" s="204">
        <v>982.74</v>
      </c>
      <c r="E35" s="205">
        <v>784.47</v>
      </c>
      <c r="F35" s="59"/>
      <c r="G35" s="59"/>
      <c r="H35" s="147"/>
      <c r="I35" s="59"/>
      <c r="J35" s="60"/>
    </row>
    <row r="36" spans="2:10" ht="13">
      <c r="B36" s="116" t="s">
        <v>9</v>
      </c>
      <c r="C36" s="109" t="s">
        <v>28</v>
      </c>
      <c r="D36" s="204">
        <v>0</v>
      </c>
      <c r="E36" s="205">
        <v>0</v>
      </c>
      <c r="F36" s="59"/>
      <c r="G36" s="59"/>
      <c r="H36" s="147"/>
      <c r="I36" s="59"/>
      <c r="J36" s="60"/>
    </row>
    <row r="37" spans="2:10" ht="25.5">
      <c r="B37" s="116" t="s">
        <v>29</v>
      </c>
      <c r="C37" s="109" t="s">
        <v>30</v>
      </c>
      <c r="D37" s="204">
        <v>10731.62</v>
      </c>
      <c r="E37" s="205">
        <v>11580.55</v>
      </c>
      <c r="F37" s="59"/>
      <c r="G37" s="59"/>
      <c r="H37" s="147"/>
      <c r="I37" s="59"/>
      <c r="J37" s="60"/>
    </row>
    <row r="38" spans="2:10" ht="13">
      <c r="B38" s="116" t="s">
        <v>31</v>
      </c>
      <c r="C38" s="109" t="s">
        <v>32</v>
      </c>
      <c r="D38" s="204">
        <v>0</v>
      </c>
      <c r="E38" s="205">
        <v>0</v>
      </c>
      <c r="F38" s="59"/>
      <c r="G38" s="59"/>
      <c r="H38" s="147"/>
      <c r="I38" s="59"/>
      <c r="J38" s="60"/>
    </row>
    <row r="39" spans="2:10" ht="13">
      <c r="B39" s="117" t="s">
        <v>33</v>
      </c>
      <c r="C39" s="118" t="s">
        <v>34</v>
      </c>
      <c r="D39" s="206">
        <v>0</v>
      </c>
      <c r="E39" s="207">
        <v>5.0999999999999996</v>
      </c>
      <c r="F39" s="59"/>
      <c r="G39" s="59"/>
      <c r="H39" s="147"/>
      <c r="I39" s="59"/>
      <c r="J39" s="60"/>
    </row>
    <row r="40" spans="2:10" ht="13.5" thickBot="1">
      <c r="B40" s="74" t="s">
        <v>35</v>
      </c>
      <c r="C40" s="75" t="s">
        <v>36</v>
      </c>
      <c r="D40" s="208">
        <v>171614.82</v>
      </c>
      <c r="E40" s="209">
        <v>156141.93</v>
      </c>
      <c r="G40" s="60"/>
      <c r="H40" s="143"/>
    </row>
    <row r="41" spans="2:10" ht="13.5" thickBot="1">
      <c r="B41" s="76" t="s">
        <v>37</v>
      </c>
      <c r="C41" s="77" t="s">
        <v>38</v>
      </c>
      <c r="D41" s="210">
        <v>738457.47</v>
      </c>
      <c r="E41" s="211">
        <v>683534.26</v>
      </c>
      <c r="F41" s="62"/>
      <c r="G41" s="60"/>
    </row>
    <row r="42" spans="2:10" ht="13">
      <c r="B42" s="71"/>
      <c r="C42" s="71"/>
      <c r="D42" s="105"/>
      <c r="E42" s="105"/>
      <c r="F42" s="62"/>
      <c r="G42" s="54"/>
    </row>
    <row r="43" spans="2:10" ht="13.5">
      <c r="B43" s="349" t="s">
        <v>60</v>
      </c>
      <c r="C43" s="350"/>
      <c r="D43" s="350"/>
      <c r="E43" s="350"/>
      <c r="G43" s="59"/>
    </row>
    <row r="44" spans="2:10" ht="18" customHeight="1" thickBot="1">
      <c r="B44" s="348" t="s">
        <v>118</v>
      </c>
      <c r="C44" s="351"/>
      <c r="D44" s="351"/>
      <c r="E44" s="351"/>
      <c r="G44" s="59"/>
    </row>
    <row r="45" spans="2:10" ht="13.5" thickBot="1">
      <c r="B45" s="66"/>
      <c r="C45" s="19" t="s">
        <v>39</v>
      </c>
      <c r="D45" s="282" t="s">
        <v>199</v>
      </c>
      <c r="E45" s="282" t="s">
        <v>206</v>
      </c>
      <c r="G45" s="59"/>
    </row>
    <row r="46" spans="2:10" ht="13">
      <c r="B46" s="10" t="s">
        <v>18</v>
      </c>
      <c r="C46" s="20" t="s">
        <v>109</v>
      </c>
      <c r="D46" s="212"/>
      <c r="E46" s="213"/>
      <c r="G46" s="59"/>
    </row>
    <row r="47" spans="2:10">
      <c r="B47" s="119" t="s">
        <v>4</v>
      </c>
      <c r="C47" s="109" t="s">
        <v>40</v>
      </c>
      <c r="D47" s="214">
        <v>3576.6201099999998</v>
      </c>
      <c r="E47" s="216">
        <v>2332.4620100000002</v>
      </c>
      <c r="G47" s="59"/>
      <c r="H47" s="102"/>
    </row>
    <row r="48" spans="2:10">
      <c r="B48" s="120" t="s">
        <v>6</v>
      </c>
      <c r="C48" s="118" t="s">
        <v>41</v>
      </c>
      <c r="D48" s="214">
        <v>2332.4620100000002</v>
      </c>
      <c r="E48" s="216">
        <v>1758.5136600000001</v>
      </c>
      <c r="G48" s="125"/>
    </row>
    <row r="49" spans="2:7" ht="13">
      <c r="B49" s="91" t="s">
        <v>23</v>
      </c>
      <c r="C49" s="93" t="s">
        <v>110</v>
      </c>
      <c r="D49" s="217"/>
      <c r="E49" s="216"/>
    </row>
    <row r="50" spans="2:7">
      <c r="B50" s="119" t="s">
        <v>4</v>
      </c>
      <c r="C50" s="109" t="s">
        <v>40</v>
      </c>
      <c r="D50" s="214">
        <v>244.01</v>
      </c>
      <c r="E50" s="216">
        <v>316.60000000000002</v>
      </c>
      <c r="G50" s="107"/>
    </row>
    <row r="51" spans="2:7">
      <c r="B51" s="119" t="s">
        <v>6</v>
      </c>
      <c r="C51" s="109" t="s">
        <v>111</v>
      </c>
      <c r="D51" s="214">
        <v>241.89000000000001</v>
      </c>
      <c r="E51" s="216">
        <v>316.12</v>
      </c>
      <c r="G51" s="107"/>
    </row>
    <row r="52" spans="2:7">
      <c r="B52" s="119" t="s">
        <v>8</v>
      </c>
      <c r="C52" s="109" t="s">
        <v>112</v>
      </c>
      <c r="D52" s="214">
        <v>316.60000000000002</v>
      </c>
      <c r="E52" s="216">
        <v>406.17</v>
      </c>
    </row>
    <row r="53" spans="2:7" ht="12.75" customHeight="1" thickBot="1">
      <c r="B53" s="121" t="s">
        <v>9</v>
      </c>
      <c r="C53" s="122" t="s">
        <v>41</v>
      </c>
      <c r="D53" s="220">
        <v>316.60000000000002</v>
      </c>
      <c r="E53" s="259">
        <v>388.7</v>
      </c>
    </row>
    <row r="54" spans="2:7">
      <c r="B54" s="85"/>
      <c r="C54" s="86"/>
      <c r="D54" s="222"/>
      <c r="E54" s="222"/>
    </row>
    <row r="55" spans="2:7" ht="13.5">
      <c r="B55" s="349" t="s">
        <v>62</v>
      </c>
      <c r="C55" s="354"/>
      <c r="D55" s="354"/>
      <c r="E55" s="354"/>
    </row>
    <row r="56" spans="2:7" ht="17.25" customHeight="1" thickBot="1">
      <c r="B56" s="348" t="s">
        <v>113</v>
      </c>
      <c r="C56" s="355"/>
      <c r="D56" s="355"/>
      <c r="E56" s="355"/>
    </row>
    <row r="57" spans="2:7" ht="21.5" thickBot="1">
      <c r="B57" s="343" t="s">
        <v>42</v>
      </c>
      <c r="C57" s="344"/>
      <c r="D57" s="223" t="s">
        <v>119</v>
      </c>
      <c r="E57" s="224" t="s">
        <v>114</v>
      </c>
    </row>
    <row r="58" spans="2:7" ht="13">
      <c r="B58" s="14" t="s">
        <v>18</v>
      </c>
      <c r="C58" s="94" t="s">
        <v>43</v>
      </c>
      <c r="D58" s="225">
        <f>D64</f>
        <v>683534.26</v>
      </c>
      <c r="E58" s="226">
        <f>D58/E21</f>
        <v>1</v>
      </c>
    </row>
    <row r="59" spans="2:7" ht="25">
      <c r="B59" s="92" t="s">
        <v>4</v>
      </c>
      <c r="C59" s="9" t="s">
        <v>44</v>
      </c>
      <c r="D59" s="227">
        <v>0</v>
      </c>
      <c r="E59" s="228">
        <v>0</v>
      </c>
    </row>
    <row r="60" spans="2:7" ht="25">
      <c r="B60" s="78" t="s">
        <v>6</v>
      </c>
      <c r="C60" s="4" t="s">
        <v>45</v>
      </c>
      <c r="D60" s="229">
        <v>0</v>
      </c>
      <c r="E60" s="230">
        <v>0</v>
      </c>
    </row>
    <row r="61" spans="2:7" ht="12.75" customHeight="1">
      <c r="B61" s="78" t="s">
        <v>8</v>
      </c>
      <c r="C61" s="4" t="s">
        <v>46</v>
      </c>
      <c r="D61" s="229">
        <v>0</v>
      </c>
      <c r="E61" s="230">
        <v>0</v>
      </c>
    </row>
    <row r="62" spans="2:7">
      <c r="B62" s="78" t="s">
        <v>9</v>
      </c>
      <c r="C62" s="4" t="s">
        <v>47</v>
      </c>
      <c r="D62" s="229">
        <v>0</v>
      </c>
      <c r="E62" s="230">
        <v>0</v>
      </c>
    </row>
    <row r="63" spans="2:7">
      <c r="B63" s="78" t="s">
        <v>29</v>
      </c>
      <c r="C63" s="4" t="s">
        <v>48</v>
      </c>
      <c r="D63" s="229">
        <v>0</v>
      </c>
      <c r="E63" s="230">
        <v>0</v>
      </c>
    </row>
    <row r="64" spans="2:7">
      <c r="B64" s="92" t="s">
        <v>31</v>
      </c>
      <c r="C64" s="9" t="s">
        <v>49</v>
      </c>
      <c r="D64" s="227">
        <f>E21</f>
        <v>683534.26</v>
      </c>
      <c r="E64" s="228">
        <f>E58</f>
        <v>1</v>
      </c>
    </row>
    <row r="65" spans="2:5">
      <c r="B65" s="92" t="s">
        <v>33</v>
      </c>
      <c r="C65" s="9" t="s">
        <v>115</v>
      </c>
      <c r="D65" s="227">
        <v>0</v>
      </c>
      <c r="E65" s="228">
        <v>0</v>
      </c>
    </row>
    <row r="66" spans="2:5">
      <c r="B66" s="92" t="s">
        <v>50</v>
      </c>
      <c r="C66" s="9" t="s">
        <v>51</v>
      </c>
      <c r="D66" s="227">
        <v>0</v>
      </c>
      <c r="E66" s="228">
        <v>0</v>
      </c>
    </row>
    <row r="67" spans="2:5">
      <c r="B67" s="78" t="s">
        <v>52</v>
      </c>
      <c r="C67" s="4" t="s">
        <v>53</v>
      </c>
      <c r="D67" s="229">
        <v>0</v>
      </c>
      <c r="E67" s="230">
        <v>0</v>
      </c>
    </row>
    <row r="68" spans="2:5">
      <c r="B68" s="78" t="s">
        <v>54</v>
      </c>
      <c r="C68" s="4" t="s">
        <v>55</v>
      </c>
      <c r="D68" s="229">
        <v>0</v>
      </c>
      <c r="E68" s="230">
        <v>0</v>
      </c>
    </row>
    <row r="69" spans="2:5">
      <c r="B69" s="78" t="s">
        <v>56</v>
      </c>
      <c r="C69" s="4" t="s">
        <v>57</v>
      </c>
      <c r="D69" s="292">
        <v>0</v>
      </c>
      <c r="E69" s="230">
        <v>0</v>
      </c>
    </row>
    <row r="70" spans="2:5">
      <c r="B70" s="96" t="s">
        <v>58</v>
      </c>
      <c r="C70" s="88" t="s">
        <v>59</v>
      </c>
      <c r="D70" s="232">
        <v>0</v>
      </c>
      <c r="E70" s="233">
        <v>0</v>
      </c>
    </row>
    <row r="71" spans="2:5" ht="13">
      <c r="B71" s="97" t="s">
        <v>23</v>
      </c>
      <c r="C71" s="8" t="s">
        <v>61</v>
      </c>
      <c r="D71" s="234">
        <v>0</v>
      </c>
      <c r="E71" s="235">
        <v>0</v>
      </c>
    </row>
    <row r="72" spans="2:5" ht="13">
      <c r="B72" s="98" t="s">
        <v>60</v>
      </c>
      <c r="C72" s="90" t="s">
        <v>63</v>
      </c>
      <c r="D72" s="236">
        <f>E14</f>
        <v>0</v>
      </c>
      <c r="E72" s="237">
        <v>0</v>
      </c>
    </row>
    <row r="73" spans="2:5" ht="13">
      <c r="B73" s="99" t="s">
        <v>62</v>
      </c>
      <c r="C73" s="17" t="s">
        <v>65</v>
      </c>
      <c r="D73" s="238">
        <v>0</v>
      </c>
      <c r="E73" s="239">
        <v>0</v>
      </c>
    </row>
    <row r="74" spans="2:5" ht="13">
      <c r="B74" s="97" t="s">
        <v>64</v>
      </c>
      <c r="C74" s="8" t="s">
        <v>66</v>
      </c>
      <c r="D74" s="234">
        <f>D58</f>
        <v>683534.26</v>
      </c>
      <c r="E74" s="235">
        <f>E58+E72-E73</f>
        <v>1</v>
      </c>
    </row>
    <row r="75" spans="2:5">
      <c r="B75" s="78" t="s">
        <v>4</v>
      </c>
      <c r="C75" s="4" t="s">
        <v>67</v>
      </c>
      <c r="D75" s="229">
        <f>D74</f>
        <v>683534.26</v>
      </c>
      <c r="E75" s="230">
        <f>E74</f>
        <v>1</v>
      </c>
    </row>
    <row r="76" spans="2:5">
      <c r="B76" s="78" t="s">
        <v>6</v>
      </c>
      <c r="C76" s="4" t="s">
        <v>116</v>
      </c>
      <c r="D76" s="229">
        <v>0</v>
      </c>
      <c r="E76" s="230">
        <v>0</v>
      </c>
    </row>
    <row r="77" spans="2:5" ht="13" thickBot="1">
      <c r="B77" s="79" t="s">
        <v>8</v>
      </c>
      <c r="C77" s="13" t="s">
        <v>117</v>
      </c>
      <c r="D77" s="240">
        <v>0</v>
      </c>
      <c r="E77" s="241">
        <v>0</v>
      </c>
    </row>
    <row r="78" spans="2:5">
      <c r="B78" s="1"/>
      <c r="C78" s="1"/>
      <c r="D78" s="180"/>
      <c r="E78" s="180"/>
    </row>
    <row r="79" spans="2:5">
      <c r="B79" s="1"/>
      <c r="C79" s="1"/>
      <c r="D79" s="180"/>
      <c r="E79" s="180"/>
    </row>
    <row r="80" spans="2:5">
      <c r="B80" s="1"/>
      <c r="C80" s="1"/>
      <c r="D80" s="180"/>
      <c r="E80" s="180"/>
    </row>
    <row r="81" spans="2:5">
      <c r="B81" s="1"/>
      <c r="C81" s="1"/>
      <c r="D81" s="180"/>
      <c r="E81" s="180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6999999999999995" right="0.75" top="0.6" bottom="0.49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sheetPr codeName="Arkusz96"/>
  <dimension ref="A1:L81"/>
  <sheetViews>
    <sheetView zoomScale="80" zoomScaleNormal="80" workbookViewId="0">
      <selection activeCell="G12" sqref="G12"/>
    </sheetView>
  </sheetViews>
  <sheetFormatPr defaultRowHeight="12.5"/>
  <cols>
    <col min="1" max="1" width="9.1796875" style="18"/>
    <col min="2" max="2" width="5.26953125" style="18" bestFit="1" customWidth="1"/>
    <col min="3" max="3" width="75.453125" style="18" customWidth="1"/>
    <col min="4" max="5" width="17.81640625" style="107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2" max="12" width="12.453125" bestFit="1" customWidth="1"/>
  </cols>
  <sheetData>
    <row r="1" spans="2:12">
      <c r="B1" s="1"/>
      <c r="C1" s="1"/>
      <c r="D1" s="180"/>
      <c r="E1" s="180"/>
    </row>
    <row r="2" spans="2:12" ht="15.5">
      <c r="B2" s="345" t="s">
        <v>0</v>
      </c>
      <c r="C2" s="345"/>
      <c r="D2" s="345"/>
      <c r="E2" s="345"/>
      <c r="L2" s="59"/>
    </row>
    <row r="3" spans="2:12" ht="15.5">
      <c r="B3" s="345" t="s">
        <v>205</v>
      </c>
      <c r="C3" s="345"/>
      <c r="D3" s="345"/>
      <c r="E3" s="345"/>
    </row>
    <row r="4" spans="2:12" ht="14">
      <c r="B4" s="65"/>
      <c r="C4" s="65"/>
      <c r="D4" s="181"/>
      <c r="E4" s="181"/>
    </row>
    <row r="5" spans="2:12" ht="21" customHeight="1">
      <c r="B5" s="346" t="s">
        <v>1</v>
      </c>
      <c r="C5" s="346"/>
      <c r="D5" s="346"/>
      <c r="E5" s="346"/>
    </row>
    <row r="6" spans="2:12" ht="14">
      <c r="B6" s="347" t="s">
        <v>198</v>
      </c>
      <c r="C6" s="347"/>
      <c r="D6" s="347"/>
      <c r="E6" s="347"/>
    </row>
    <row r="7" spans="2:12" ht="14">
      <c r="B7" s="67"/>
      <c r="C7" s="67"/>
      <c r="D7" s="182"/>
      <c r="E7" s="182"/>
    </row>
    <row r="8" spans="2:12" ht="13.5">
      <c r="B8" s="349" t="s">
        <v>18</v>
      </c>
      <c r="C8" s="354"/>
      <c r="D8" s="354"/>
      <c r="E8" s="354"/>
    </row>
    <row r="9" spans="2:12" ht="16" thickBot="1">
      <c r="B9" s="348" t="s">
        <v>100</v>
      </c>
      <c r="C9" s="348"/>
      <c r="D9" s="348"/>
      <c r="E9" s="348"/>
    </row>
    <row r="10" spans="2:12" ht="13.5" thickBot="1">
      <c r="B10" s="66"/>
      <c r="C10" s="61" t="s">
        <v>2</v>
      </c>
      <c r="D10" s="282" t="s">
        <v>199</v>
      </c>
      <c r="E10" s="282" t="s">
        <v>206</v>
      </c>
    </row>
    <row r="11" spans="2:12" ht="13">
      <c r="B11" s="68" t="s">
        <v>3</v>
      </c>
      <c r="C11" s="95" t="s">
        <v>106</v>
      </c>
      <c r="D11" s="242">
        <v>2431251.9900000002</v>
      </c>
      <c r="E11" s="243">
        <v>496440.88</v>
      </c>
    </row>
    <row r="12" spans="2:12">
      <c r="B12" s="108" t="s">
        <v>4</v>
      </c>
      <c r="C12" s="109" t="s">
        <v>5</v>
      </c>
      <c r="D12" s="244">
        <v>2431251.9900000002</v>
      </c>
      <c r="E12" s="245">
        <v>496440.88</v>
      </c>
    </row>
    <row r="13" spans="2:12">
      <c r="B13" s="108" t="s">
        <v>6</v>
      </c>
      <c r="C13" s="110" t="s">
        <v>7</v>
      </c>
      <c r="D13" s="244">
        <v>0</v>
      </c>
      <c r="E13" s="306">
        <v>0</v>
      </c>
    </row>
    <row r="14" spans="2:12">
      <c r="B14" s="108" t="s">
        <v>8</v>
      </c>
      <c r="C14" s="110" t="s">
        <v>10</v>
      </c>
      <c r="D14" s="244">
        <v>0</v>
      </c>
      <c r="E14" s="306">
        <v>0</v>
      </c>
      <c r="G14" s="54"/>
    </row>
    <row r="15" spans="2:12">
      <c r="B15" s="108" t="s">
        <v>103</v>
      </c>
      <c r="C15" s="110" t="s">
        <v>11</v>
      </c>
      <c r="D15" s="244">
        <v>0</v>
      </c>
      <c r="E15" s="306">
        <v>0</v>
      </c>
    </row>
    <row r="16" spans="2:12">
      <c r="B16" s="111" t="s">
        <v>104</v>
      </c>
      <c r="C16" s="112" t="s">
        <v>12</v>
      </c>
      <c r="D16" s="246">
        <v>0</v>
      </c>
      <c r="E16" s="307">
        <v>0</v>
      </c>
    </row>
    <row r="17" spans="2:11" ht="13">
      <c r="B17" s="6" t="s">
        <v>13</v>
      </c>
      <c r="C17" s="8" t="s">
        <v>65</v>
      </c>
      <c r="D17" s="248">
        <v>0</v>
      </c>
      <c r="E17" s="308">
        <v>0</v>
      </c>
    </row>
    <row r="18" spans="2:11">
      <c r="B18" s="108" t="s">
        <v>4</v>
      </c>
      <c r="C18" s="109" t="s">
        <v>11</v>
      </c>
      <c r="D18" s="246">
        <v>0</v>
      </c>
      <c r="E18" s="307">
        <v>0</v>
      </c>
    </row>
    <row r="19" spans="2:11" ht="15" customHeight="1">
      <c r="B19" s="108" t="s">
        <v>6</v>
      </c>
      <c r="C19" s="110" t="s">
        <v>105</v>
      </c>
      <c r="D19" s="244">
        <v>0</v>
      </c>
      <c r="E19" s="306">
        <v>0</v>
      </c>
    </row>
    <row r="20" spans="2:11" ht="13" thickBot="1">
      <c r="B20" s="113" t="s">
        <v>8</v>
      </c>
      <c r="C20" s="114" t="s">
        <v>14</v>
      </c>
      <c r="D20" s="250">
        <v>0</v>
      </c>
      <c r="E20" s="309">
        <v>0</v>
      </c>
    </row>
    <row r="21" spans="2:11" ht="13.5" thickBot="1">
      <c r="B21" s="356" t="s">
        <v>107</v>
      </c>
      <c r="C21" s="357"/>
      <c r="D21" s="252">
        <v>2431251.9900000002</v>
      </c>
      <c r="E21" s="211">
        <v>496440.88</v>
      </c>
      <c r="F21" s="62"/>
      <c r="G21" s="62"/>
      <c r="H21" s="103"/>
      <c r="J21" s="137"/>
      <c r="K21" s="103"/>
    </row>
    <row r="22" spans="2:11">
      <c r="B22" s="2"/>
      <c r="C22" s="5"/>
      <c r="D22" s="197"/>
      <c r="E22" s="197"/>
      <c r="G22" s="59"/>
    </row>
    <row r="23" spans="2:11" ht="13.5">
      <c r="B23" s="349" t="s">
        <v>101</v>
      </c>
      <c r="C23" s="358"/>
      <c r="D23" s="358"/>
      <c r="E23" s="358"/>
      <c r="G23" s="59"/>
    </row>
    <row r="24" spans="2:11" ht="15.75" customHeight="1" thickBot="1">
      <c r="B24" s="348" t="s">
        <v>102</v>
      </c>
      <c r="C24" s="359"/>
      <c r="D24" s="359"/>
      <c r="E24" s="359"/>
    </row>
    <row r="25" spans="2:11" ht="13.5" thickBot="1">
      <c r="B25" s="66"/>
      <c r="C25" s="115" t="s">
        <v>2</v>
      </c>
      <c r="D25" s="282" t="s">
        <v>199</v>
      </c>
      <c r="E25" s="282" t="s">
        <v>206</v>
      </c>
    </row>
    <row r="26" spans="2:11" ht="13">
      <c r="B26" s="72" t="s">
        <v>15</v>
      </c>
      <c r="C26" s="73" t="s">
        <v>16</v>
      </c>
      <c r="D26" s="199">
        <v>2300523.25</v>
      </c>
      <c r="E26" s="200">
        <v>2431251.9900000002</v>
      </c>
      <c r="G26" s="60"/>
    </row>
    <row r="27" spans="2:11" ht="13">
      <c r="B27" s="6" t="s">
        <v>17</v>
      </c>
      <c r="C27" s="7" t="s">
        <v>108</v>
      </c>
      <c r="D27" s="201">
        <v>-142603.75</v>
      </c>
      <c r="E27" s="202">
        <v>-1874154.04</v>
      </c>
      <c r="F27" s="59"/>
      <c r="G27" s="60"/>
      <c r="H27" s="147"/>
      <c r="I27" s="59"/>
      <c r="J27" s="60"/>
    </row>
    <row r="28" spans="2:11" ht="13">
      <c r="B28" s="6" t="s">
        <v>18</v>
      </c>
      <c r="C28" s="7" t="s">
        <v>19</v>
      </c>
      <c r="D28" s="201">
        <v>15.4</v>
      </c>
      <c r="E28" s="203">
        <v>0.65</v>
      </c>
      <c r="F28" s="59"/>
      <c r="G28" s="59"/>
      <c r="H28" s="147"/>
      <c r="I28" s="59"/>
      <c r="J28" s="60"/>
    </row>
    <row r="29" spans="2:11" ht="13">
      <c r="B29" s="116" t="s">
        <v>4</v>
      </c>
      <c r="C29" s="109" t="s">
        <v>20</v>
      </c>
      <c r="D29" s="204">
        <v>0</v>
      </c>
      <c r="E29" s="205">
        <v>0</v>
      </c>
      <c r="F29" s="59"/>
      <c r="G29" s="59"/>
      <c r="H29" s="147"/>
      <c r="I29" s="59"/>
      <c r="J29" s="60"/>
    </row>
    <row r="30" spans="2:11" ht="13">
      <c r="B30" s="116" t="s">
        <v>6</v>
      </c>
      <c r="C30" s="109" t="s">
        <v>21</v>
      </c>
      <c r="D30" s="204">
        <v>0</v>
      </c>
      <c r="E30" s="205">
        <v>0</v>
      </c>
      <c r="F30" s="59"/>
      <c r="G30" s="59"/>
      <c r="H30" s="147"/>
      <c r="I30" s="59"/>
      <c r="J30" s="60"/>
    </row>
    <row r="31" spans="2:11" ht="13">
      <c r="B31" s="116" t="s">
        <v>8</v>
      </c>
      <c r="C31" s="109" t="s">
        <v>22</v>
      </c>
      <c r="D31" s="204">
        <v>15.4</v>
      </c>
      <c r="E31" s="205">
        <v>0.65</v>
      </c>
      <c r="F31" s="59"/>
      <c r="G31" s="59"/>
      <c r="H31" s="147"/>
      <c r="I31" s="59"/>
      <c r="J31" s="60"/>
    </row>
    <row r="32" spans="2:11" ht="13">
      <c r="B32" s="70" t="s">
        <v>23</v>
      </c>
      <c r="C32" s="8" t="s">
        <v>24</v>
      </c>
      <c r="D32" s="201">
        <v>142619.15</v>
      </c>
      <c r="E32" s="203">
        <v>1874154.69</v>
      </c>
      <c r="F32" s="59"/>
      <c r="G32" s="60"/>
      <c r="H32" s="147"/>
      <c r="I32" s="59"/>
      <c r="J32" s="60"/>
    </row>
    <row r="33" spans="2:10" ht="13">
      <c r="B33" s="116" t="s">
        <v>4</v>
      </c>
      <c r="C33" s="109" t="s">
        <v>25</v>
      </c>
      <c r="D33" s="204">
        <v>103081.86</v>
      </c>
      <c r="E33" s="205">
        <v>1861093.74</v>
      </c>
      <c r="F33" s="59"/>
      <c r="G33" s="59"/>
      <c r="H33" s="147"/>
      <c r="I33" s="59"/>
      <c r="J33" s="60"/>
    </row>
    <row r="34" spans="2:10" ht="13">
      <c r="B34" s="116" t="s">
        <v>6</v>
      </c>
      <c r="C34" s="109" t="s">
        <v>26</v>
      </c>
      <c r="D34" s="204">
        <v>0</v>
      </c>
      <c r="E34" s="205">
        <v>0</v>
      </c>
      <c r="F34" s="59"/>
      <c r="G34" s="59"/>
      <c r="H34" s="147"/>
      <c r="I34" s="59"/>
      <c r="J34" s="60"/>
    </row>
    <row r="35" spans="2:10" ht="13">
      <c r="B35" s="116" t="s">
        <v>8</v>
      </c>
      <c r="C35" s="109" t="s">
        <v>27</v>
      </c>
      <c r="D35" s="204">
        <v>1490.55</v>
      </c>
      <c r="E35" s="205">
        <v>1330.4</v>
      </c>
      <c r="F35" s="59"/>
      <c r="G35" s="59"/>
      <c r="H35" s="147"/>
      <c r="I35" s="59"/>
      <c r="J35" s="60"/>
    </row>
    <row r="36" spans="2:10" ht="13">
      <c r="B36" s="116" t="s">
        <v>9</v>
      </c>
      <c r="C36" s="109" t="s">
        <v>28</v>
      </c>
      <c r="D36" s="204">
        <v>0</v>
      </c>
      <c r="E36" s="205">
        <v>0</v>
      </c>
      <c r="F36" s="59"/>
      <c r="G36" s="59"/>
      <c r="H36" s="147"/>
      <c r="I36" s="59"/>
      <c r="J36" s="60"/>
    </row>
    <row r="37" spans="2:10" ht="25.5">
      <c r="B37" s="116" t="s">
        <v>29</v>
      </c>
      <c r="C37" s="109" t="s">
        <v>30</v>
      </c>
      <c r="D37" s="204">
        <v>38046.730000000003</v>
      </c>
      <c r="E37" s="205">
        <v>11730.55</v>
      </c>
      <c r="F37" s="59"/>
      <c r="G37" s="59"/>
      <c r="H37" s="147"/>
      <c r="I37" s="59"/>
      <c r="J37" s="60"/>
    </row>
    <row r="38" spans="2:10" ht="13">
      <c r="B38" s="116" t="s">
        <v>31</v>
      </c>
      <c r="C38" s="109" t="s">
        <v>32</v>
      </c>
      <c r="D38" s="204">
        <v>0</v>
      </c>
      <c r="E38" s="205">
        <v>0</v>
      </c>
      <c r="F38" s="59"/>
      <c r="G38" s="59"/>
      <c r="H38" s="147"/>
      <c r="I38" s="59"/>
      <c r="J38" s="60"/>
    </row>
    <row r="39" spans="2:10" ht="13">
      <c r="B39" s="117" t="s">
        <v>33</v>
      </c>
      <c r="C39" s="118" t="s">
        <v>34</v>
      </c>
      <c r="D39" s="206">
        <v>0.01</v>
      </c>
      <c r="E39" s="207">
        <v>0</v>
      </c>
      <c r="F39" s="59"/>
      <c r="G39" s="59"/>
      <c r="H39" s="147"/>
      <c r="I39" s="59"/>
      <c r="J39" s="60"/>
    </row>
    <row r="40" spans="2:10" ht="13.5" thickBot="1">
      <c r="B40" s="74" t="s">
        <v>35</v>
      </c>
      <c r="C40" s="75" t="s">
        <v>36</v>
      </c>
      <c r="D40" s="208">
        <v>273332.49</v>
      </c>
      <c r="E40" s="209">
        <v>-60657.07</v>
      </c>
      <c r="G40" s="60"/>
      <c r="H40" s="143"/>
    </row>
    <row r="41" spans="2:10" ht="13.5" thickBot="1">
      <c r="B41" s="76" t="s">
        <v>37</v>
      </c>
      <c r="C41" s="77" t="s">
        <v>38</v>
      </c>
      <c r="D41" s="210">
        <v>2431251.9900000002</v>
      </c>
      <c r="E41" s="211">
        <v>496440.88</v>
      </c>
      <c r="F41" s="62"/>
      <c r="G41" s="60"/>
    </row>
    <row r="42" spans="2:10" ht="13">
      <c r="B42" s="71"/>
      <c r="C42" s="71"/>
      <c r="D42" s="105"/>
      <c r="E42" s="105"/>
      <c r="F42" s="62"/>
      <c r="G42" s="54"/>
    </row>
    <row r="43" spans="2:10" ht="13.5">
      <c r="B43" s="349" t="s">
        <v>60</v>
      </c>
      <c r="C43" s="350"/>
      <c r="D43" s="350"/>
      <c r="E43" s="350"/>
      <c r="G43" s="59"/>
    </row>
    <row r="44" spans="2:10" ht="18" customHeight="1" thickBot="1">
      <c r="B44" s="348" t="s">
        <v>118</v>
      </c>
      <c r="C44" s="351"/>
      <c r="D44" s="351"/>
      <c r="E44" s="351"/>
      <c r="G44" s="59"/>
    </row>
    <row r="45" spans="2:10" ht="13.5" thickBot="1">
      <c r="B45" s="66"/>
      <c r="C45" s="19" t="s">
        <v>39</v>
      </c>
      <c r="D45" s="282" t="s">
        <v>199</v>
      </c>
      <c r="E45" s="282" t="s">
        <v>206</v>
      </c>
      <c r="G45" s="59"/>
    </row>
    <row r="46" spans="2:10" ht="13">
      <c r="B46" s="10" t="s">
        <v>18</v>
      </c>
      <c r="C46" s="20" t="s">
        <v>109</v>
      </c>
      <c r="D46" s="212"/>
      <c r="E46" s="213"/>
      <c r="G46" s="59"/>
    </row>
    <row r="47" spans="2:10">
      <c r="B47" s="119" t="s">
        <v>4</v>
      </c>
      <c r="C47" s="109" t="s">
        <v>40</v>
      </c>
      <c r="D47" s="214">
        <v>30821.586960000001</v>
      </c>
      <c r="E47" s="216">
        <v>29022.943630000002</v>
      </c>
      <c r="G47" s="59"/>
    </row>
    <row r="48" spans="2:10">
      <c r="B48" s="120" t="s">
        <v>6</v>
      </c>
      <c r="C48" s="118" t="s">
        <v>41</v>
      </c>
      <c r="D48" s="214">
        <v>29022.943630000002</v>
      </c>
      <c r="E48" s="216">
        <v>6167.7336500000001</v>
      </c>
      <c r="G48" s="59"/>
    </row>
    <row r="49" spans="2:7" ht="13">
      <c r="B49" s="91" t="s">
        <v>23</v>
      </c>
      <c r="C49" s="93" t="s">
        <v>110</v>
      </c>
      <c r="D49" s="217"/>
      <c r="E49" s="216"/>
    </row>
    <row r="50" spans="2:7">
      <c r="B50" s="119" t="s">
        <v>4</v>
      </c>
      <c r="C50" s="109" t="s">
        <v>40</v>
      </c>
      <c r="D50" s="214">
        <v>74.64</v>
      </c>
      <c r="E50" s="216">
        <v>83.77</v>
      </c>
      <c r="G50" s="107"/>
    </row>
    <row r="51" spans="2:7">
      <c r="B51" s="119" t="s">
        <v>6</v>
      </c>
      <c r="C51" s="109" t="s">
        <v>111</v>
      </c>
      <c r="D51" s="214">
        <v>74.59</v>
      </c>
      <c r="E51" s="216">
        <v>79.150000000000006</v>
      </c>
      <c r="G51" s="107"/>
    </row>
    <row r="52" spans="2:7">
      <c r="B52" s="119" t="s">
        <v>8</v>
      </c>
      <c r="C52" s="109" t="s">
        <v>112</v>
      </c>
      <c r="D52" s="214">
        <v>83.820000000000007</v>
      </c>
      <c r="E52" s="216">
        <v>86.53</v>
      </c>
    </row>
    <row r="53" spans="2:7" ht="12.75" customHeight="1" thickBot="1">
      <c r="B53" s="121" t="s">
        <v>9</v>
      </c>
      <c r="C53" s="122" t="s">
        <v>41</v>
      </c>
      <c r="D53" s="220">
        <v>83.77</v>
      </c>
      <c r="E53" s="259">
        <v>80.489999999999995</v>
      </c>
    </row>
    <row r="54" spans="2:7">
      <c r="B54" s="85"/>
      <c r="C54" s="86"/>
      <c r="D54" s="222"/>
      <c r="E54" s="222"/>
    </row>
    <row r="55" spans="2:7" ht="13.5">
      <c r="B55" s="349" t="s">
        <v>62</v>
      </c>
      <c r="C55" s="354"/>
      <c r="D55" s="354"/>
      <c r="E55" s="354"/>
    </row>
    <row r="56" spans="2:7" ht="16.5" customHeight="1" thickBot="1">
      <c r="B56" s="348" t="s">
        <v>113</v>
      </c>
      <c r="C56" s="355"/>
      <c r="D56" s="355"/>
      <c r="E56" s="355"/>
    </row>
    <row r="57" spans="2:7" ht="21.5" thickBot="1">
      <c r="B57" s="343" t="s">
        <v>42</v>
      </c>
      <c r="C57" s="344"/>
      <c r="D57" s="223" t="s">
        <v>119</v>
      </c>
      <c r="E57" s="224" t="s">
        <v>114</v>
      </c>
    </row>
    <row r="58" spans="2:7" ht="13">
      <c r="B58" s="14" t="s">
        <v>18</v>
      </c>
      <c r="C58" s="94" t="s">
        <v>43</v>
      </c>
      <c r="D58" s="225">
        <f>D64</f>
        <v>496440.88</v>
      </c>
      <c r="E58" s="226">
        <f>D58/E21</f>
        <v>1</v>
      </c>
    </row>
    <row r="59" spans="2:7" ht="25">
      <c r="B59" s="92" t="s">
        <v>4</v>
      </c>
      <c r="C59" s="9" t="s">
        <v>44</v>
      </c>
      <c r="D59" s="227">
        <v>0</v>
      </c>
      <c r="E59" s="228">
        <v>0</v>
      </c>
    </row>
    <row r="60" spans="2:7" ht="25">
      <c r="B60" s="78" t="s">
        <v>6</v>
      </c>
      <c r="C60" s="4" t="s">
        <v>45</v>
      </c>
      <c r="D60" s="229">
        <v>0</v>
      </c>
      <c r="E60" s="230">
        <v>0</v>
      </c>
    </row>
    <row r="61" spans="2:7">
      <c r="B61" s="78" t="s">
        <v>8</v>
      </c>
      <c r="C61" s="4" t="s">
        <v>46</v>
      </c>
      <c r="D61" s="229">
        <v>0</v>
      </c>
      <c r="E61" s="230">
        <v>0</v>
      </c>
    </row>
    <row r="62" spans="2:7">
      <c r="B62" s="78" t="s">
        <v>9</v>
      </c>
      <c r="C62" s="4" t="s">
        <v>47</v>
      </c>
      <c r="D62" s="229">
        <v>0</v>
      </c>
      <c r="E62" s="230">
        <v>0</v>
      </c>
    </row>
    <row r="63" spans="2:7">
      <c r="B63" s="78" t="s">
        <v>29</v>
      </c>
      <c r="C63" s="4" t="s">
        <v>48</v>
      </c>
      <c r="D63" s="229">
        <v>0</v>
      </c>
      <c r="E63" s="230">
        <v>0</v>
      </c>
    </row>
    <row r="64" spans="2:7">
      <c r="B64" s="92" t="s">
        <v>31</v>
      </c>
      <c r="C64" s="9" t="s">
        <v>49</v>
      </c>
      <c r="D64" s="227">
        <f>E21</f>
        <v>496440.88</v>
      </c>
      <c r="E64" s="228">
        <f>E58</f>
        <v>1</v>
      </c>
    </row>
    <row r="65" spans="2:5">
      <c r="B65" s="92" t="s">
        <v>33</v>
      </c>
      <c r="C65" s="9" t="s">
        <v>115</v>
      </c>
      <c r="D65" s="227">
        <v>0</v>
      </c>
      <c r="E65" s="228">
        <v>0</v>
      </c>
    </row>
    <row r="66" spans="2:5">
      <c r="B66" s="92" t="s">
        <v>50</v>
      </c>
      <c r="C66" s="9" t="s">
        <v>51</v>
      </c>
      <c r="D66" s="227">
        <v>0</v>
      </c>
      <c r="E66" s="228">
        <v>0</v>
      </c>
    </row>
    <row r="67" spans="2:5">
      <c r="B67" s="78" t="s">
        <v>52</v>
      </c>
      <c r="C67" s="4" t="s">
        <v>53</v>
      </c>
      <c r="D67" s="229">
        <v>0</v>
      </c>
      <c r="E67" s="230">
        <v>0</v>
      </c>
    </row>
    <row r="68" spans="2:5">
      <c r="B68" s="78" t="s">
        <v>54</v>
      </c>
      <c r="C68" s="4" t="s">
        <v>55</v>
      </c>
      <c r="D68" s="229">
        <v>0</v>
      </c>
      <c r="E68" s="230">
        <v>0</v>
      </c>
    </row>
    <row r="69" spans="2:5">
      <c r="B69" s="78" t="s">
        <v>56</v>
      </c>
      <c r="C69" s="4" t="s">
        <v>57</v>
      </c>
      <c r="D69" s="292">
        <v>0</v>
      </c>
      <c r="E69" s="230">
        <v>0</v>
      </c>
    </row>
    <row r="70" spans="2:5">
      <c r="B70" s="96" t="s">
        <v>58</v>
      </c>
      <c r="C70" s="88" t="s">
        <v>59</v>
      </c>
      <c r="D70" s="232">
        <v>0</v>
      </c>
      <c r="E70" s="233">
        <v>0</v>
      </c>
    </row>
    <row r="71" spans="2:5" ht="13">
      <c r="B71" s="97" t="s">
        <v>23</v>
      </c>
      <c r="C71" s="8" t="s">
        <v>61</v>
      </c>
      <c r="D71" s="234">
        <v>0</v>
      </c>
      <c r="E71" s="235">
        <v>0</v>
      </c>
    </row>
    <row r="72" spans="2:5" ht="13">
      <c r="B72" s="98" t="s">
        <v>60</v>
      </c>
      <c r="C72" s="90" t="s">
        <v>63</v>
      </c>
      <c r="D72" s="236">
        <f>E14</f>
        <v>0</v>
      </c>
      <c r="E72" s="237">
        <v>0</v>
      </c>
    </row>
    <row r="73" spans="2:5" ht="13">
      <c r="B73" s="99" t="s">
        <v>62</v>
      </c>
      <c r="C73" s="17" t="s">
        <v>65</v>
      </c>
      <c r="D73" s="238">
        <v>0</v>
      </c>
      <c r="E73" s="239">
        <v>0</v>
      </c>
    </row>
    <row r="74" spans="2:5" ht="13">
      <c r="B74" s="97" t="s">
        <v>64</v>
      </c>
      <c r="C74" s="8" t="s">
        <v>66</v>
      </c>
      <c r="D74" s="234">
        <f>D58</f>
        <v>496440.88</v>
      </c>
      <c r="E74" s="235">
        <f>E58+E72-E73</f>
        <v>1</v>
      </c>
    </row>
    <row r="75" spans="2:5">
      <c r="B75" s="78" t="s">
        <v>4</v>
      </c>
      <c r="C75" s="4" t="s">
        <v>67</v>
      </c>
      <c r="D75" s="229">
        <f>D74</f>
        <v>496440.88</v>
      </c>
      <c r="E75" s="230">
        <f>E74</f>
        <v>1</v>
      </c>
    </row>
    <row r="76" spans="2:5">
      <c r="B76" s="78" t="s">
        <v>6</v>
      </c>
      <c r="C76" s="4" t="s">
        <v>116</v>
      </c>
      <c r="D76" s="229">
        <v>0</v>
      </c>
      <c r="E76" s="230">
        <v>0</v>
      </c>
    </row>
    <row r="77" spans="2:5" ht="13" thickBot="1">
      <c r="B77" s="79" t="s">
        <v>8</v>
      </c>
      <c r="C77" s="13" t="s">
        <v>117</v>
      </c>
      <c r="D77" s="240">
        <v>0</v>
      </c>
      <c r="E77" s="241">
        <v>0</v>
      </c>
    </row>
    <row r="78" spans="2:5">
      <c r="B78" s="1"/>
      <c r="C78" s="1"/>
      <c r="D78" s="180"/>
      <c r="E78" s="180"/>
    </row>
    <row r="79" spans="2:5">
      <c r="B79" s="1"/>
      <c r="C79" s="1"/>
      <c r="D79" s="180"/>
      <c r="E79" s="180"/>
    </row>
    <row r="80" spans="2:5">
      <c r="B80" s="1"/>
      <c r="C80" s="1"/>
      <c r="D80" s="180"/>
      <c r="E80" s="180"/>
    </row>
    <row r="81" spans="2:5">
      <c r="B81" s="1"/>
      <c r="C81" s="1"/>
      <c r="D81" s="180"/>
      <c r="E81" s="180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  <headerFooter>
    <oddHeader>&amp;C&amp;"Calibri"&amp;10&amp;K000000Confidential&amp;1#</oddHead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A00-000000000000}">
  <sheetPr codeName="Arkusz103"/>
  <dimension ref="A1:L81"/>
  <sheetViews>
    <sheetView zoomScale="80" zoomScaleNormal="80" workbookViewId="0">
      <selection activeCell="G18" sqref="G18"/>
    </sheetView>
  </sheetViews>
  <sheetFormatPr defaultRowHeight="12.5"/>
  <cols>
    <col min="1" max="1" width="9.1796875" style="18"/>
    <col min="2" max="2" width="5.26953125" style="18" bestFit="1" customWidth="1"/>
    <col min="3" max="3" width="75.453125" style="18" customWidth="1"/>
    <col min="4" max="5" width="17.81640625" style="107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1" max="11" width="11.453125" customWidth="1"/>
    <col min="12" max="12" width="12.453125" bestFit="1" customWidth="1"/>
  </cols>
  <sheetData>
    <row r="1" spans="2:12">
      <c r="B1" s="1"/>
      <c r="C1" s="1"/>
      <c r="D1" s="180"/>
      <c r="E1" s="180"/>
    </row>
    <row r="2" spans="2:12" ht="15.5">
      <c r="B2" s="345" t="s">
        <v>0</v>
      </c>
      <c r="C2" s="345"/>
      <c r="D2" s="345"/>
      <c r="E2" s="345"/>
      <c r="L2" s="59"/>
    </row>
    <row r="3" spans="2:12" ht="15.5">
      <c r="B3" s="345" t="s">
        <v>205</v>
      </c>
      <c r="C3" s="345"/>
      <c r="D3" s="345"/>
      <c r="E3" s="345"/>
    </row>
    <row r="4" spans="2:12" ht="14">
      <c r="B4" s="65"/>
      <c r="C4" s="65"/>
      <c r="D4" s="181"/>
      <c r="E4" s="181"/>
    </row>
    <row r="5" spans="2:12" ht="21" customHeight="1">
      <c r="B5" s="346" t="s">
        <v>1</v>
      </c>
      <c r="C5" s="346"/>
      <c r="D5" s="346"/>
      <c r="E5" s="346"/>
    </row>
    <row r="6" spans="2:12" ht="14">
      <c r="B6" s="347" t="s">
        <v>157</v>
      </c>
      <c r="C6" s="347"/>
      <c r="D6" s="347"/>
      <c r="E6" s="347"/>
    </row>
    <row r="7" spans="2:12" ht="14">
      <c r="B7" s="67"/>
      <c r="C7" s="67"/>
      <c r="D7" s="182"/>
      <c r="E7" s="182"/>
    </row>
    <row r="8" spans="2:12" ht="13.5">
      <c r="B8" s="349" t="s">
        <v>18</v>
      </c>
      <c r="C8" s="354"/>
      <c r="D8" s="354"/>
      <c r="E8" s="354"/>
    </row>
    <row r="9" spans="2:12" ht="16" thickBot="1">
      <c r="B9" s="348" t="s">
        <v>100</v>
      </c>
      <c r="C9" s="348"/>
      <c r="D9" s="348"/>
      <c r="E9" s="348"/>
    </row>
    <row r="10" spans="2:12" ht="13.5" thickBot="1">
      <c r="B10" s="66"/>
      <c r="C10" s="61" t="s">
        <v>2</v>
      </c>
      <c r="D10" s="282" t="s">
        <v>199</v>
      </c>
      <c r="E10" s="282" t="s">
        <v>206</v>
      </c>
    </row>
    <row r="11" spans="2:12" ht="13">
      <c r="B11" s="68" t="s">
        <v>3</v>
      </c>
      <c r="C11" s="95" t="s">
        <v>106</v>
      </c>
      <c r="D11" s="242">
        <v>73978.62</v>
      </c>
      <c r="E11" s="243">
        <v>71933.34</v>
      </c>
    </row>
    <row r="12" spans="2:12">
      <c r="B12" s="108" t="s">
        <v>4</v>
      </c>
      <c r="C12" s="109" t="s">
        <v>5</v>
      </c>
      <c r="D12" s="244">
        <v>73978.62</v>
      </c>
      <c r="E12" s="245">
        <v>71933.34</v>
      </c>
    </row>
    <row r="13" spans="2:12">
      <c r="B13" s="108" t="s">
        <v>6</v>
      </c>
      <c r="C13" s="110" t="s">
        <v>7</v>
      </c>
      <c r="D13" s="244">
        <v>0</v>
      </c>
      <c r="E13" s="306">
        <v>0</v>
      </c>
    </row>
    <row r="14" spans="2:12">
      <c r="B14" s="108" t="s">
        <v>8</v>
      </c>
      <c r="C14" s="110" t="s">
        <v>10</v>
      </c>
      <c r="D14" s="244">
        <v>0</v>
      </c>
      <c r="E14" s="306">
        <v>0</v>
      </c>
      <c r="G14" s="54"/>
    </row>
    <row r="15" spans="2:12">
      <c r="B15" s="108" t="s">
        <v>103</v>
      </c>
      <c r="C15" s="110" t="s">
        <v>11</v>
      </c>
      <c r="D15" s="244">
        <v>0</v>
      </c>
      <c r="E15" s="306">
        <v>0</v>
      </c>
    </row>
    <row r="16" spans="2:12">
      <c r="B16" s="111" t="s">
        <v>104</v>
      </c>
      <c r="C16" s="112" t="s">
        <v>12</v>
      </c>
      <c r="D16" s="246">
        <v>0</v>
      </c>
      <c r="E16" s="307">
        <v>0</v>
      </c>
    </row>
    <row r="17" spans="2:11" ht="13">
      <c r="B17" s="6" t="s">
        <v>13</v>
      </c>
      <c r="C17" s="8" t="s">
        <v>65</v>
      </c>
      <c r="D17" s="248">
        <v>0</v>
      </c>
      <c r="E17" s="308">
        <v>0</v>
      </c>
    </row>
    <row r="18" spans="2:11">
      <c r="B18" s="108" t="s">
        <v>4</v>
      </c>
      <c r="C18" s="109" t="s">
        <v>11</v>
      </c>
      <c r="D18" s="246">
        <v>0</v>
      </c>
      <c r="E18" s="307">
        <v>0</v>
      </c>
    </row>
    <row r="19" spans="2:11" ht="15" customHeight="1">
      <c r="B19" s="108" t="s">
        <v>6</v>
      </c>
      <c r="C19" s="110" t="s">
        <v>105</v>
      </c>
      <c r="D19" s="244">
        <v>0</v>
      </c>
      <c r="E19" s="306">
        <v>0</v>
      </c>
    </row>
    <row r="20" spans="2:11" ht="13" thickBot="1">
      <c r="B20" s="113" t="s">
        <v>8</v>
      </c>
      <c r="C20" s="114" t="s">
        <v>14</v>
      </c>
      <c r="D20" s="250">
        <v>0</v>
      </c>
      <c r="E20" s="309">
        <v>0</v>
      </c>
    </row>
    <row r="21" spans="2:11" ht="13.5" thickBot="1">
      <c r="B21" s="356" t="s">
        <v>107</v>
      </c>
      <c r="C21" s="357"/>
      <c r="D21" s="252">
        <v>73978.62</v>
      </c>
      <c r="E21" s="211">
        <v>71933.34</v>
      </c>
      <c r="F21" s="62"/>
      <c r="G21" s="62"/>
      <c r="H21" s="103"/>
      <c r="J21" s="137"/>
      <c r="K21" s="103"/>
    </row>
    <row r="22" spans="2:11">
      <c r="B22" s="2"/>
      <c r="C22" s="5"/>
      <c r="D22" s="197"/>
      <c r="E22" s="197"/>
      <c r="G22" s="59"/>
    </row>
    <row r="23" spans="2:11" ht="13.5">
      <c r="B23" s="349" t="s">
        <v>101</v>
      </c>
      <c r="C23" s="358"/>
      <c r="D23" s="358"/>
      <c r="E23" s="358"/>
      <c r="G23" s="59"/>
    </row>
    <row r="24" spans="2:11" ht="15.75" customHeight="1" thickBot="1">
      <c r="B24" s="348" t="s">
        <v>102</v>
      </c>
      <c r="C24" s="359"/>
      <c r="D24" s="359"/>
      <c r="E24" s="359"/>
    </row>
    <row r="25" spans="2:11" ht="13.5" thickBot="1">
      <c r="B25" s="66"/>
      <c r="C25" s="115" t="s">
        <v>2</v>
      </c>
      <c r="D25" s="282" t="s">
        <v>199</v>
      </c>
      <c r="E25" s="282" t="s">
        <v>206</v>
      </c>
    </row>
    <row r="26" spans="2:11" ht="13">
      <c r="B26" s="72" t="s">
        <v>15</v>
      </c>
      <c r="C26" s="73" t="s">
        <v>16</v>
      </c>
      <c r="D26" s="199">
        <v>73629.23</v>
      </c>
      <c r="E26" s="200">
        <v>73978.62</v>
      </c>
      <c r="G26" s="60"/>
      <c r="H26" s="143"/>
    </row>
    <row r="27" spans="2:11" ht="13">
      <c r="B27" s="6" t="s">
        <v>17</v>
      </c>
      <c r="C27" s="7" t="s">
        <v>108</v>
      </c>
      <c r="D27" s="201">
        <v>-2929.96</v>
      </c>
      <c r="E27" s="202">
        <v>-2794.89</v>
      </c>
      <c r="F27" s="59"/>
      <c r="G27" s="60"/>
      <c r="H27" s="147"/>
      <c r="I27" s="59"/>
      <c r="J27" s="60"/>
    </row>
    <row r="28" spans="2:11" ht="13">
      <c r="B28" s="6" t="s">
        <v>18</v>
      </c>
      <c r="C28" s="7" t="s">
        <v>19</v>
      </c>
      <c r="D28" s="201">
        <v>783.03</v>
      </c>
      <c r="E28" s="203">
        <v>620</v>
      </c>
      <c r="F28" s="59"/>
      <c r="G28" s="59"/>
      <c r="H28" s="147"/>
      <c r="I28" s="59"/>
      <c r="J28" s="60"/>
    </row>
    <row r="29" spans="2:11" ht="13">
      <c r="B29" s="116" t="s">
        <v>4</v>
      </c>
      <c r="C29" s="109" t="s">
        <v>20</v>
      </c>
      <c r="D29" s="204">
        <v>783</v>
      </c>
      <c r="E29" s="205">
        <v>620</v>
      </c>
      <c r="F29" s="59"/>
      <c r="G29" s="59"/>
      <c r="H29" s="147"/>
      <c r="I29" s="59"/>
      <c r="J29" s="60"/>
    </row>
    <row r="30" spans="2:11" ht="13">
      <c r="B30" s="116" t="s">
        <v>6</v>
      </c>
      <c r="C30" s="109" t="s">
        <v>21</v>
      </c>
      <c r="D30" s="204">
        <v>0</v>
      </c>
      <c r="E30" s="205">
        <v>0</v>
      </c>
      <c r="F30" s="59"/>
      <c r="G30" s="59"/>
      <c r="H30" s="147"/>
      <c r="I30" s="59"/>
      <c r="J30" s="60"/>
    </row>
    <row r="31" spans="2:11" ht="13">
      <c r="B31" s="116" t="s">
        <v>8</v>
      </c>
      <c r="C31" s="109" t="s">
        <v>22</v>
      </c>
      <c r="D31" s="204">
        <v>0.03</v>
      </c>
      <c r="E31" s="205">
        <v>0</v>
      </c>
      <c r="F31" s="59"/>
      <c r="G31" s="59"/>
      <c r="H31" s="147"/>
      <c r="I31" s="59"/>
      <c r="J31" s="60"/>
    </row>
    <row r="32" spans="2:11" ht="13">
      <c r="B32" s="70" t="s">
        <v>23</v>
      </c>
      <c r="C32" s="8" t="s">
        <v>24</v>
      </c>
      <c r="D32" s="201">
        <v>3712.9900000000002</v>
      </c>
      <c r="E32" s="203">
        <v>3414.89</v>
      </c>
      <c r="F32" s="59"/>
      <c r="G32" s="60"/>
      <c r="H32" s="147"/>
      <c r="I32" s="59"/>
      <c r="J32" s="60"/>
    </row>
    <row r="33" spans="2:10" ht="13">
      <c r="B33" s="116" t="s">
        <v>4</v>
      </c>
      <c r="C33" s="109" t="s">
        <v>25</v>
      </c>
      <c r="D33" s="204">
        <v>2452</v>
      </c>
      <c r="E33" s="205">
        <v>2206.92</v>
      </c>
      <c r="F33" s="59"/>
      <c r="G33" s="59"/>
      <c r="H33" s="147"/>
      <c r="I33" s="59"/>
      <c r="J33" s="60"/>
    </row>
    <row r="34" spans="2:10" ht="13">
      <c r="B34" s="116" t="s">
        <v>6</v>
      </c>
      <c r="C34" s="109" t="s">
        <v>26</v>
      </c>
      <c r="D34" s="204">
        <v>0</v>
      </c>
      <c r="E34" s="205">
        <v>0</v>
      </c>
      <c r="F34" s="59"/>
      <c r="G34" s="59"/>
      <c r="H34" s="147"/>
      <c r="I34" s="59"/>
      <c r="J34" s="60"/>
    </row>
    <row r="35" spans="2:10" ht="13">
      <c r="B35" s="116" t="s">
        <v>8</v>
      </c>
      <c r="C35" s="109" t="s">
        <v>27</v>
      </c>
      <c r="D35" s="204">
        <v>106.62</v>
      </c>
      <c r="E35" s="205">
        <v>66.77</v>
      </c>
      <c r="F35" s="59"/>
      <c r="G35" s="59"/>
      <c r="H35" s="147"/>
      <c r="I35" s="59"/>
      <c r="J35" s="60"/>
    </row>
    <row r="36" spans="2:10" ht="13">
      <c r="B36" s="116" t="s">
        <v>9</v>
      </c>
      <c r="C36" s="109" t="s">
        <v>28</v>
      </c>
      <c r="D36" s="204">
        <v>0</v>
      </c>
      <c r="E36" s="205">
        <v>0</v>
      </c>
      <c r="F36" s="59"/>
      <c r="G36" s="59"/>
      <c r="H36" s="147"/>
      <c r="I36" s="59"/>
      <c r="J36" s="60"/>
    </row>
    <row r="37" spans="2:10" ht="25.5">
      <c r="B37" s="116" t="s">
        <v>29</v>
      </c>
      <c r="C37" s="109" t="s">
        <v>30</v>
      </c>
      <c r="D37" s="204">
        <v>1154.3700000000001</v>
      </c>
      <c r="E37" s="205">
        <v>1141.18</v>
      </c>
      <c r="F37" s="59"/>
      <c r="G37" s="59"/>
      <c r="H37" s="147"/>
      <c r="I37" s="59"/>
      <c r="J37" s="60"/>
    </row>
    <row r="38" spans="2:10" ht="13">
      <c r="B38" s="116" t="s">
        <v>31</v>
      </c>
      <c r="C38" s="109" t="s">
        <v>32</v>
      </c>
      <c r="D38" s="204">
        <v>0</v>
      </c>
      <c r="E38" s="205">
        <v>0</v>
      </c>
      <c r="F38" s="59"/>
      <c r="G38" s="59"/>
      <c r="H38" s="147"/>
      <c r="I38" s="59"/>
      <c r="J38" s="60"/>
    </row>
    <row r="39" spans="2:10" ht="13">
      <c r="B39" s="117" t="s">
        <v>33</v>
      </c>
      <c r="C39" s="118" t="s">
        <v>34</v>
      </c>
      <c r="D39" s="206">
        <v>0</v>
      </c>
      <c r="E39" s="207">
        <v>0.02</v>
      </c>
      <c r="F39" s="59"/>
      <c r="G39" s="59"/>
      <c r="H39" s="147"/>
      <c r="I39" s="59"/>
      <c r="J39" s="60"/>
    </row>
    <row r="40" spans="2:10" ht="13.5" thickBot="1">
      <c r="B40" s="74" t="s">
        <v>35</v>
      </c>
      <c r="C40" s="75" t="s">
        <v>36</v>
      </c>
      <c r="D40" s="208">
        <v>3279.35</v>
      </c>
      <c r="E40" s="209">
        <v>749.61</v>
      </c>
      <c r="G40" s="60"/>
      <c r="H40" s="143"/>
    </row>
    <row r="41" spans="2:10" ht="13.5" thickBot="1">
      <c r="B41" s="76" t="s">
        <v>37</v>
      </c>
      <c r="C41" s="77" t="s">
        <v>38</v>
      </c>
      <c r="D41" s="210">
        <v>73978.62</v>
      </c>
      <c r="E41" s="211">
        <v>71933.34</v>
      </c>
      <c r="F41" s="62"/>
      <c r="G41" s="60"/>
    </row>
    <row r="42" spans="2:10" ht="13">
      <c r="B42" s="71"/>
      <c r="C42" s="71"/>
      <c r="D42" s="105"/>
      <c r="E42" s="105"/>
      <c r="F42" s="62"/>
      <c r="G42" s="54"/>
    </row>
    <row r="43" spans="2:10" ht="13.5">
      <c r="B43" s="349" t="s">
        <v>60</v>
      </c>
      <c r="C43" s="350"/>
      <c r="D43" s="350"/>
      <c r="E43" s="350"/>
      <c r="G43" s="59"/>
    </row>
    <row r="44" spans="2:10" ht="18" customHeight="1" thickBot="1">
      <c r="B44" s="348" t="s">
        <v>118</v>
      </c>
      <c r="C44" s="351"/>
      <c r="D44" s="351"/>
      <c r="E44" s="351"/>
      <c r="G44" s="59"/>
    </row>
    <row r="45" spans="2:10" ht="13.5" thickBot="1">
      <c r="B45" s="66"/>
      <c r="C45" s="19" t="s">
        <v>39</v>
      </c>
      <c r="D45" s="282" t="s">
        <v>199</v>
      </c>
      <c r="E45" s="282" t="s">
        <v>206</v>
      </c>
      <c r="G45" s="59"/>
    </row>
    <row r="46" spans="2:10" ht="13">
      <c r="B46" s="10" t="s">
        <v>18</v>
      </c>
      <c r="C46" s="20" t="s">
        <v>109</v>
      </c>
      <c r="D46" s="212"/>
      <c r="E46" s="213"/>
      <c r="G46" s="59"/>
    </row>
    <row r="47" spans="2:10">
      <c r="B47" s="119" t="s">
        <v>4</v>
      </c>
      <c r="C47" s="109" t="s">
        <v>40</v>
      </c>
      <c r="D47" s="214">
        <v>11952.797</v>
      </c>
      <c r="E47" s="216">
        <v>11487.364</v>
      </c>
      <c r="G47" s="59"/>
    </row>
    <row r="48" spans="2:10">
      <c r="B48" s="120" t="s">
        <v>6</v>
      </c>
      <c r="C48" s="118" t="s">
        <v>41</v>
      </c>
      <c r="D48" s="214">
        <v>11487.364</v>
      </c>
      <c r="E48" s="216">
        <v>11066.666999999999</v>
      </c>
      <c r="G48" s="59"/>
    </row>
    <row r="49" spans="2:7" ht="13">
      <c r="B49" s="91" t="s">
        <v>23</v>
      </c>
      <c r="C49" s="93" t="s">
        <v>110</v>
      </c>
      <c r="D49" s="217"/>
      <c r="E49" s="216"/>
    </row>
    <row r="50" spans="2:7">
      <c r="B50" s="119" t="s">
        <v>4</v>
      </c>
      <c r="C50" s="109" t="s">
        <v>40</v>
      </c>
      <c r="D50" s="214">
        <v>6.16</v>
      </c>
      <c r="E50" s="216">
        <v>6.44</v>
      </c>
      <c r="G50" s="107"/>
    </row>
    <row r="51" spans="2:7">
      <c r="B51" s="119" t="s">
        <v>6</v>
      </c>
      <c r="C51" s="109" t="s">
        <v>111</v>
      </c>
      <c r="D51" s="214">
        <v>5.89</v>
      </c>
      <c r="E51" s="216">
        <v>6.07</v>
      </c>
      <c r="G51" s="107"/>
    </row>
    <row r="52" spans="2:7">
      <c r="B52" s="119" t="s">
        <v>8</v>
      </c>
      <c r="C52" s="109" t="s">
        <v>112</v>
      </c>
      <c r="D52" s="214">
        <v>6.8</v>
      </c>
      <c r="E52" s="216">
        <v>7.11</v>
      </c>
    </row>
    <row r="53" spans="2:7" ht="13.5" customHeight="1" thickBot="1">
      <c r="B53" s="121" t="s">
        <v>9</v>
      </c>
      <c r="C53" s="122" t="s">
        <v>41</v>
      </c>
      <c r="D53" s="220">
        <v>6.44</v>
      </c>
      <c r="E53" s="259">
        <v>6.5</v>
      </c>
    </row>
    <row r="54" spans="2:7">
      <c r="B54" s="123"/>
      <c r="C54" s="124"/>
      <c r="D54" s="222"/>
      <c r="E54" s="222"/>
    </row>
    <row r="55" spans="2:7" ht="13.5">
      <c r="B55" s="349" t="s">
        <v>62</v>
      </c>
      <c r="C55" s="350"/>
      <c r="D55" s="350"/>
      <c r="E55" s="350"/>
    </row>
    <row r="56" spans="2:7" ht="16.5" customHeight="1" thickBot="1">
      <c r="B56" s="348" t="s">
        <v>113</v>
      </c>
      <c r="C56" s="355"/>
      <c r="D56" s="355"/>
      <c r="E56" s="355"/>
    </row>
    <row r="57" spans="2:7" ht="21.5" thickBot="1">
      <c r="B57" s="343" t="s">
        <v>42</v>
      </c>
      <c r="C57" s="344"/>
      <c r="D57" s="223" t="s">
        <v>119</v>
      </c>
      <c r="E57" s="224" t="s">
        <v>114</v>
      </c>
    </row>
    <row r="58" spans="2:7" ht="13">
      <c r="B58" s="14" t="s">
        <v>18</v>
      </c>
      <c r="C58" s="94" t="s">
        <v>43</v>
      </c>
      <c r="D58" s="225">
        <f>D64</f>
        <v>71933.34</v>
      </c>
      <c r="E58" s="226">
        <f>D58/E21</f>
        <v>1</v>
      </c>
    </row>
    <row r="59" spans="2:7" ht="25">
      <c r="B59" s="92" t="s">
        <v>4</v>
      </c>
      <c r="C59" s="9" t="s">
        <v>44</v>
      </c>
      <c r="D59" s="227">
        <v>0</v>
      </c>
      <c r="E59" s="228">
        <v>0</v>
      </c>
    </row>
    <row r="60" spans="2:7" ht="25">
      <c r="B60" s="78" t="s">
        <v>6</v>
      </c>
      <c r="C60" s="4" t="s">
        <v>45</v>
      </c>
      <c r="D60" s="229">
        <v>0</v>
      </c>
      <c r="E60" s="230">
        <v>0</v>
      </c>
    </row>
    <row r="61" spans="2:7">
      <c r="B61" s="78" t="s">
        <v>8</v>
      </c>
      <c r="C61" s="4" t="s">
        <v>46</v>
      </c>
      <c r="D61" s="229">
        <v>0</v>
      </c>
      <c r="E61" s="230">
        <v>0</v>
      </c>
    </row>
    <row r="62" spans="2:7">
      <c r="B62" s="78" t="s">
        <v>9</v>
      </c>
      <c r="C62" s="4" t="s">
        <v>47</v>
      </c>
      <c r="D62" s="229">
        <v>0</v>
      </c>
      <c r="E62" s="230">
        <v>0</v>
      </c>
    </row>
    <row r="63" spans="2:7">
      <c r="B63" s="78" t="s">
        <v>29</v>
      </c>
      <c r="C63" s="4" t="s">
        <v>48</v>
      </c>
      <c r="D63" s="229">
        <v>0</v>
      </c>
      <c r="E63" s="230">
        <v>0</v>
      </c>
    </row>
    <row r="64" spans="2:7">
      <c r="B64" s="92" t="s">
        <v>31</v>
      </c>
      <c r="C64" s="9" t="s">
        <v>49</v>
      </c>
      <c r="D64" s="227">
        <f>E21</f>
        <v>71933.34</v>
      </c>
      <c r="E64" s="228">
        <f>E58</f>
        <v>1</v>
      </c>
    </row>
    <row r="65" spans="2:5">
      <c r="B65" s="92" t="s">
        <v>33</v>
      </c>
      <c r="C65" s="9" t="s">
        <v>115</v>
      </c>
      <c r="D65" s="227">
        <v>0</v>
      </c>
      <c r="E65" s="228">
        <v>0</v>
      </c>
    </row>
    <row r="66" spans="2:5">
      <c r="B66" s="92" t="s">
        <v>50</v>
      </c>
      <c r="C66" s="9" t="s">
        <v>51</v>
      </c>
      <c r="D66" s="227">
        <v>0</v>
      </c>
      <c r="E66" s="228">
        <v>0</v>
      </c>
    </row>
    <row r="67" spans="2:5">
      <c r="B67" s="78" t="s">
        <v>52</v>
      </c>
      <c r="C67" s="4" t="s">
        <v>53</v>
      </c>
      <c r="D67" s="229">
        <v>0</v>
      </c>
      <c r="E67" s="230">
        <v>0</v>
      </c>
    </row>
    <row r="68" spans="2:5">
      <c r="B68" s="78" t="s">
        <v>54</v>
      </c>
      <c r="C68" s="4" t="s">
        <v>55</v>
      </c>
      <c r="D68" s="229">
        <v>0</v>
      </c>
      <c r="E68" s="230">
        <v>0</v>
      </c>
    </row>
    <row r="69" spans="2:5">
      <c r="B69" s="78" t="s">
        <v>56</v>
      </c>
      <c r="C69" s="4" t="s">
        <v>57</v>
      </c>
      <c r="D69" s="292">
        <v>0</v>
      </c>
      <c r="E69" s="230">
        <v>0</v>
      </c>
    </row>
    <row r="70" spans="2:5">
      <c r="B70" s="96" t="s">
        <v>58</v>
      </c>
      <c r="C70" s="88" t="s">
        <v>59</v>
      </c>
      <c r="D70" s="232">
        <v>0</v>
      </c>
      <c r="E70" s="233">
        <v>0</v>
      </c>
    </row>
    <row r="71" spans="2:5" ht="13">
      <c r="B71" s="97" t="s">
        <v>23</v>
      </c>
      <c r="C71" s="8" t="s">
        <v>61</v>
      </c>
      <c r="D71" s="234">
        <v>0</v>
      </c>
      <c r="E71" s="235">
        <v>0</v>
      </c>
    </row>
    <row r="72" spans="2:5" ht="13">
      <c r="B72" s="98" t="s">
        <v>60</v>
      </c>
      <c r="C72" s="90" t="s">
        <v>63</v>
      </c>
      <c r="D72" s="236">
        <f>E14</f>
        <v>0</v>
      </c>
      <c r="E72" s="237">
        <v>0</v>
      </c>
    </row>
    <row r="73" spans="2:5" ht="13">
      <c r="B73" s="99" t="s">
        <v>62</v>
      </c>
      <c r="C73" s="17" t="s">
        <v>65</v>
      </c>
      <c r="D73" s="238">
        <v>0</v>
      </c>
      <c r="E73" s="239">
        <v>0</v>
      </c>
    </row>
    <row r="74" spans="2:5" ht="13">
      <c r="B74" s="97" t="s">
        <v>64</v>
      </c>
      <c r="C74" s="8" t="s">
        <v>66</v>
      </c>
      <c r="D74" s="234">
        <f>D58</f>
        <v>71933.34</v>
      </c>
      <c r="E74" s="235">
        <f>E58+E72-E73</f>
        <v>1</v>
      </c>
    </row>
    <row r="75" spans="2:5">
      <c r="B75" s="78" t="s">
        <v>4</v>
      </c>
      <c r="C75" s="4" t="s">
        <v>67</v>
      </c>
      <c r="D75" s="229">
        <f>D74</f>
        <v>71933.34</v>
      </c>
      <c r="E75" s="230">
        <f>E74</f>
        <v>1</v>
      </c>
    </row>
    <row r="76" spans="2:5">
      <c r="B76" s="78" t="s">
        <v>6</v>
      </c>
      <c r="C76" s="4" t="s">
        <v>116</v>
      </c>
      <c r="D76" s="229">
        <v>0</v>
      </c>
      <c r="E76" s="230">
        <v>0</v>
      </c>
    </row>
    <row r="77" spans="2:5" ht="13" thickBot="1">
      <c r="B77" s="79" t="s">
        <v>8</v>
      </c>
      <c r="C77" s="13" t="s">
        <v>117</v>
      </c>
      <c r="D77" s="240">
        <v>0</v>
      </c>
      <c r="E77" s="241">
        <v>0</v>
      </c>
    </row>
    <row r="78" spans="2:5">
      <c r="B78" s="1"/>
      <c r="C78" s="1"/>
      <c r="D78" s="180"/>
      <c r="E78" s="180"/>
    </row>
    <row r="79" spans="2:5">
      <c r="B79" s="1"/>
      <c r="C79" s="1"/>
      <c r="D79" s="180"/>
      <c r="E79" s="180"/>
    </row>
    <row r="80" spans="2:5">
      <c r="B80" s="1"/>
      <c r="C80" s="1"/>
      <c r="D80" s="180"/>
      <c r="E80" s="180"/>
    </row>
    <row r="81" spans="2:5">
      <c r="B81" s="1"/>
      <c r="C81" s="1"/>
      <c r="D81" s="180"/>
      <c r="E81" s="180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  <headerFooter>
    <oddHeader>&amp;C&amp;"Calibri"&amp;10&amp;K000000Confidential&amp;1#</oddHead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C00-000000000000}">
  <sheetPr codeName="Arkusz105"/>
  <dimension ref="A1:L81"/>
  <sheetViews>
    <sheetView zoomScale="80" zoomScaleNormal="80" workbookViewId="0">
      <selection activeCell="G6" sqref="G6"/>
    </sheetView>
  </sheetViews>
  <sheetFormatPr defaultRowHeight="12.5"/>
  <cols>
    <col min="1" max="1" width="9.1796875" style="18"/>
    <col min="2" max="2" width="5.26953125" style="18" bestFit="1" customWidth="1"/>
    <col min="3" max="3" width="75.453125" style="18" customWidth="1"/>
    <col min="4" max="5" width="17.81640625" style="107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2" max="12" width="12.453125" bestFit="1" customWidth="1"/>
  </cols>
  <sheetData>
    <row r="1" spans="2:12">
      <c r="B1" s="1"/>
      <c r="C1" s="1"/>
      <c r="D1" s="180"/>
      <c r="E1" s="180"/>
    </row>
    <row r="2" spans="2:12" ht="15.5">
      <c r="B2" s="345" t="s">
        <v>0</v>
      </c>
      <c r="C2" s="345"/>
      <c r="D2" s="345"/>
      <c r="E2" s="345"/>
      <c r="H2" s="64"/>
      <c r="I2" s="64"/>
      <c r="J2" s="60"/>
      <c r="L2" s="59"/>
    </row>
    <row r="3" spans="2:12" ht="15.5">
      <c r="B3" s="345" t="s">
        <v>205</v>
      </c>
      <c r="C3" s="345"/>
      <c r="D3" s="345"/>
      <c r="E3" s="345"/>
      <c r="H3" s="64"/>
      <c r="I3" s="64"/>
      <c r="J3" s="60"/>
    </row>
    <row r="4" spans="2:12" ht="14">
      <c r="B4" s="65"/>
      <c r="C4" s="65"/>
      <c r="D4" s="181"/>
      <c r="E4" s="181"/>
      <c r="J4" s="60"/>
    </row>
    <row r="5" spans="2:12" ht="21" customHeight="1">
      <c r="B5" s="346" t="s">
        <v>1</v>
      </c>
      <c r="C5" s="346"/>
      <c r="D5" s="346"/>
      <c r="E5" s="346"/>
    </row>
    <row r="6" spans="2:12" ht="14">
      <c r="B6" s="347" t="s">
        <v>203</v>
      </c>
      <c r="C6" s="347"/>
      <c r="D6" s="347"/>
      <c r="E6" s="347"/>
    </row>
    <row r="7" spans="2:12" ht="14">
      <c r="B7" s="67"/>
      <c r="C7" s="67"/>
      <c r="D7" s="182"/>
      <c r="E7" s="182"/>
    </row>
    <row r="8" spans="2:12" ht="13.5">
      <c r="B8" s="349" t="s">
        <v>18</v>
      </c>
      <c r="C8" s="354"/>
      <c r="D8" s="354"/>
      <c r="E8" s="354"/>
    </row>
    <row r="9" spans="2:12" ht="16" thickBot="1">
      <c r="B9" s="348" t="s">
        <v>100</v>
      </c>
      <c r="C9" s="348"/>
      <c r="D9" s="348"/>
      <c r="E9" s="348"/>
    </row>
    <row r="10" spans="2:12" ht="13.5" thickBot="1">
      <c r="B10" s="66"/>
      <c r="C10" s="61" t="s">
        <v>2</v>
      </c>
      <c r="D10" s="282" t="s">
        <v>199</v>
      </c>
      <c r="E10" s="282" t="s">
        <v>206</v>
      </c>
    </row>
    <row r="11" spans="2:12" ht="13">
      <c r="B11" s="68" t="s">
        <v>3</v>
      </c>
      <c r="C11" s="95" t="s">
        <v>106</v>
      </c>
      <c r="D11" s="242">
        <v>645346.79</v>
      </c>
      <c r="E11" s="243">
        <v>454183.38</v>
      </c>
    </row>
    <row r="12" spans="2:12">
      <c r="B12" s="108" t="s">
        <v>4</v>
      </c>
      <c r="C12" s="109" t="s">
        <v>5</v>
      </c>
      <c r="D12" s="244">
        <v>645346.79</v>
      </c>
      <c r="E12" s="245">
        <v>454183.38</v>
      </c>
    </row>
    <row r="13" spans="2:12">
      <c r="B13" s="108" t="s">
        <v>6</v>
      </c>
      <c r="C13" s="110" t="s">
        <v>7</v>
      </c>
      <c r="D13" s="244">
        <v>0</v>
      </c>
      <c r="E13" s="306">
        <v>0</v>
      </c>
    </row>
    <row r="14" spans="2:12">
      <c r="B14" s="108" t="s">
        <v>8</v>
      </c>
      <c r="C14" s="110" t="s">
        <v>10</v>
      </c>
      <c r="D14" s="244">
        <v>0</v>
      </c>
      <c r="E14" s="306">
        <v>0</v>
      </c>
      <c r="G14" s="54"/>
    </row>
    <row r="15" spans="2:12">
      <c r="B15" s="108" t="s">
        <v>103</v>
      </c>
      <c r="C15" s="110" t="s">
        <v>11</v>
      </c>
      <c r="D15" s="244">
        <v>0</v>
      </c>
      <c r="E15" s="306">
        <v>0</v>
      </c>
    </row>
    <row r="16" spans="2:12">
      <c r="B16" s="111" t="s">
        <v>104</v>
      </c>
      <c r="C16" s="112" t="s">
        <v>12</v>
      </c>
      <c r="D16" s="246">
        <v>0</v>
      </c>
      <c r="E16" s="307">
        <v>0</v>
      </c>
    </row>
    <row r="17" spans="2:11" ht="13">
      <c r="B17" s="6" t="s">
        <v>13</v>
      </c>
      <c r="C17" s="8" t="s">
        <v>65</v>
      </c>
      <c r="D17" s="248">
        <v>0</v>
      </c>
      <c r="E17" s="308">
        <v>0</v>
      </c>
    </row>
    <row r="18" spans="2:11">
      <c r="B18" s="108" t="s">
        <v>4</v>
      </c>
      <c r="C18" s="109" t="s">
        <v>11</v>
      </c>
      <c r="D18" s="246">
        <v>0</v>
      </c>
      <c r="E18" s="307">
        <v>0</v>
      </c>
    </row>
    <row r="19" spans="2:11" ht="15" customHeight="1">
      <c r="B19" s="108" t="s">
        <v>6</v>
      </c>
      <c r="C19" s="110" t="s">
        <v>105</v>
      </c>
      <c r="D19" s="244">
        <v>0</v>
      </c>
      <c r="E19" s="306">
        <v>0</v>
      </c>
    </row>
    <row r="20" spans="2:11" ht="13" thickBot="1">
      <c r="B20" s="113" t="s">
        <v>8</v>
      </c>
      <c r="C20" s="114" t="s">
        <v>14</v>
      </c>
      <c r="D20" s="250">
        <v>0</v>
      </c>
      <c r="E20" s="309">
        <v>0</v>
      </c>
    </row>
    <row r="21" spans="2:11" ht="13.5" thickBot="1">
      <c r="B21" s="356" t="s">
        <v>107</v>
      </c>
      <c r="C21" s="357"/>
      <c r="D21" s="252">
        <v>645346.79</v>
      </c>
      <c r="E21" s="211">
        <v>454183.38</v>
      </c>
      <c r="F21" s="62"/>
      <c r="G21" s="62"/>
      <c r="H21" s="103"/>
      <c r="J21" s="137"/>
      <c r="K21" s="103"/>
    </row>
    <row r="22" spans="2:11">
      <c r="B22" s="2"/>
      <c r="C22" s="5"/>
      <c r="D22" s="197"/>
      <c r="E22" s="197"/>
      <c r="G22" s="59"/>
    </row>
    <row r="23" spans="2:11" ht="13.5">
      <c r="B23" s="349" t="s">
        <v>101</v>
      </c>
      <c r="C23" s="358"/>
      <c r="D23" s="358"/>
      <c r="E23" s="358"/>
      <c r="G23" s="59"/>
    </row>
    <row r="24" spans="2:11" ht="15.75" customHeight="1" thickBot="1">
      <c r="B24" s="348" t="s">
        <v>102</v>
      </c>
      <c r="C24" s="359"/>
      <c r="D24" s="359"/>
      <c r="E24" s="359"/>
    </row>
    <row r="25" spans="2:11" ht="13.5" thickBot="1">
      <c r="B25" s="66"/>
      <c r="C25" s="115" t="s">
        <v>2</v>
      </c>
      <c r="D25" s="282" t="s">
        <v>199</v>
      </c>
      <c r="E25" s="282" t="s">
        <v>206</v>
      </c>
    </row>
    <row r="26" spans="2:11" ht="13">
      <c r="B26" s="72" t="s">
        <v>15</v>
      </c>
      <c r="C26" s="73" t="s">
        <v>16</v>
      </c>
      <c r="D26" s="199">
        <v>610074.53</v>
      </c>
      <c r="E26" s="200">
        <v>645346.79</v>
      </c>
      <c r="G26" s="60"/>
    </row>
    <row r="27" spans="2:11" ht="13">
      <c r="B27" s="6" t="s">
        <v>17</v>
      </c>
      <c r="C27" s="7" t="s">
        <v>108</v>
      </c>
      <c r="D27" s="201">
        <v>-9596.7999999999993</v>
      </c>
      <c r="E27" s="202">
        <v>-200540.94</v>
      </c>
      <c r="F27" s="59"/>
      <c r="G27" s="60"/>
      <c r="H27" s="147"/>
      <c r="I27" s="59"/>
      <c r="J27" s="60"/>
    </row>
    <row r="28" spans="2:11" ht="13">
      <c r="B28" s="6" t="s">
        <v>18</v>
      </c>
      <c r="C28" s="7" t="s">
        <v>19</v>
      </c>
      <c r="D28" s="201">
        <v>701.01</v>
      </c>
      <c r="E28" s="203">
        <v>0</v>
      </c>
      <c r="F28" s="59"/>
      <c r="G28" s="59"/>
      <c r="H28" s="147"/>
      <c r="I28" s="59"/>
      <c r="J28" s="60"/>
    </row>
    <row r="29" spans="2:11" ht="13">
      <c r="B29" s="116" t="s">
        <v>4</v>
      </c>
      <c r="C29" s="109" t="s">
        <v>20</v>
      </c>
      <c r="D29" s="204">
        <v>700.91</v>
      </c>
      <c r="E29" s="205">
        <v>0</v>
      </c>
      <c r="F29" s="59"/>
      <c r="G29" s="59"/>
      <c r="H29" s="147"/>
      <c r="I29" s="59"/>
      <c r="J29" s="60"/>
    </row>
    <row r="30" spans="2:11" ht="13">
      <c r="B30" s="116" t="s">
        <v>6</v>
      </c>
      <c r="C30" s="109" t="s">
        <v>21</v>
      </c>
      <c r="D30" s="204">
        <v>0</v>
      </c>
      <c r="E30" s="205">
        <v>0</v>
      </c>
      <c r="F30" s="59"/>
      <c r="G30" s="59"/>
      <c r="H30" s="147"/>
      <c r="I30" s="59"/>
      <c r="J30" s="60"/>
    </row>
    <row r="31" spans="2:11" ht="13">
      <c r="B31" s="116" t="s">
        <v>8</v>
      </c>
      <c r="C31" s="109" t="s">
        <v>22</v>
      </c>
      <c r="D31" s="204">
        <v>0.1</v>
      </c>
      <c r="E31" s="205">
        <v>0</v>
      </c>
      <c r="F31" s="59"/>
      <c r="G31" s="59"/>
      <c r="H31" s="147"/>
      <c r="I31" s="59"/>
      <c r="J31" s="60"/>
    </row>
    <row r="32" spans="2:11" ht="13">
      <c r="B32" s="70" t="s">
        <v>23</v>
      </c>
      <c r="C32" s="8" t="s">
        <v>24</v>
      </c>
      <c r="D32" s="201">
        <v>10297.81</v>
      </c>
      <c r="E32" s="203">
        <v>200540.94</v>
      </c>
      <c r="F32" s="59"/>
      <c r="G32" s="60"/>
      <c r="H32" s="147"/>
      <c r="I32" s="59"/>
      <c r="J32" s="60"/>
    </row>
    <row r="33" spans="2:10" ht="13">
      <c r="B33" s="116" t="s">
        <v>4</v>
      </c>
      <c r="C33" s="109" t="s">
        <v>25</v>
      </c>
      <c r="D33" s="204">
        <v>0</v>
      </c>
      <c r="E33" s="205">
        <v>191543.94</v>
      </c>
      <c r="F33" s="59"/>
      <c r="G33" s="59"/>
      <c r="H33" s="147"/>
      <c r="I33" s="59"/>
      <c r="J33" s="60"/>
    </row>
    <row r="34" spans="2:10" ht="13">
      <c r="B34" s="116" t="s">
        <v>6</v>
      </c>
      <c r="C34" s="109" t="s">
        <v>26</v>
      </c>
      <c r="D34" s="204">
        <v>0</v>
      </c>
      <c r="E34" s="205">
        <v>0</v>
      </c>
      <c r="F34" s="59"/>
      <c r="G34" s="59"/>
      <c r="H34" s="147"/>
      <c r="I34" s="59"/>
      <c r="J34" s="60"/>
    </row>
    <row r="35" spans="2:10" ht="13">
      <c r="B35" s="116" t="s">
        <v>8</v>
      </c>
      <c r="C35" s="109" t="s">
        <v>27</v>
      </c>
      <c r="D35" s="204">
        <v>521.16999999999996</v>
      </c>
      <c r="E35" s="205">
        <v>336.33</v>
      </c>
      <c r="F35" s="59"/>
      <c r="G35" s="59"/>
      <c r="H35" s="147"/>
      <c r="I35" s="59"/>
      <c r="J35" s="60"/>
    </row>
    <row r="36" spans="2:10" ht="13">
      <c r="B36" s="116" t="s">
        <v>9</v>
      </c>
      <c r="C36" s="109" t="s">
        <v>28</v>
      </c>
      <c r="D36" s="204">
        <v>0</v>
      </c>
      <c r="E36" s="205">
        <v>0</v>
      </c>
      <c r="F36" s="59"/>
      <c r="G36" s="59"/>
      <c r="H36" s="147"/>
      <c r="I36" s="59"/>
      <c r="J36" s="60"/>
    </row>
    <row r="37" spans="2:10" ht="25.5">
      <c r="B37" s="116" t="s">
        <v>29</v>
      </c>
      <c r="C37" s="109" t="s">
        <v>30</v>
      </c>
      <c r="D37" s="204">
        <v>9776.64</v>
      </c>
      <c r="E37" s="205">
        <v>8660.64</v>
      </c>
      <c r="F37" s="59"/>
      <c r="G37" s="59"/>
      <c r="H37" s="147"/>
      <c r="I37" s="59"/>
      <c r="J37" s="60"/>
    </row>
    <row r="38" spans="2:10" ht="13">
      <c r="B38" s="116" t="s">
        <v>31</v>
      </c>
      <c r="C38" s="109" t="s">
        <v>32</v>
      </c>
      <c r="D38" s="204">
        <v>0</v>
      </c>
      <c r="E38" s="205">
        <v>0</v>
      </c>
      <c r="F38" s="59"/>
      <c r="G38" s="59"/>
      <c r="H38" s="147"/>
      <c r="I38" s="59"/>
      <c r="J38" s="60"/>
    </row>
    <row r="39" spans="2:10" ht="13">
      <c r="B39" s="117" t="s">
        <v>33</v>
      </c>
      <c r="C39" s="118" t="s">
        <v>34</v>
      </c>
      <c r="D39" s="206">
        <v>0</v>
      </c>
      <c r="E39" s="207">
        <v>0.03</v>
      </c>
      <c r="F39" s="59"/>
      <c r="G39" s="59"/>
      <c r="H39" s="147"/>
      <c r="I39" s="59"/>
      <c r="J39" s="60"/>
    </row>
    <row r="40" spans="2:10" ht="13.5" thickBot="1">
      <c r="B40" s="74" t="s">
        <v>35</v>
      </c>
      <c r="C40" s="75" t="s">
        <v>36</v>
      </c>
      <c r="D40" s="208">
        <v>44869.06</v>
      </c>
      <c r="E40" s="209">
        <v>9377.5300000000007</v>
      </c>
      <c r="G40" s="60"/>
      <c r="H40" s="143"/>
    </row>
    <row r="41" spans="2:10" ht="13.5" thickBot="1">
      <c r="B41" s="76" t="s">
        <v>37</v>
      </c>
      <c r="C41" s="77" t="s">
        <v>38</v>
      </c>
      <c r="D41" s="210">
        <v>645346.79</v>
      </c>
      <c r="E41" s="211">
        <v>454183.38</v>
      </c>
      <c r="F41" s="62"/>
      <c r="G41" s="60"/>
    </row>
    <row r="42" spans="2:10" ht="13">
      <c r="B42" s="71"/>
      <c r="C42" s="71"/>
      <c r="D42" s="105"/>
      <c r="E42" s="105"/>
      <c r="F42" s="62"/>
      <c r="G42" s="54"/>
    </row>
    <row r="43" spans="2:10" ht="13.5">
      <c r="B43" s="349" t="s">
        <v>60</v>
      </c>
      <c r="C43" s="350"/>
      <c r="D43" s="350"/>
      <c r="E43" s="350"/>
      <c r="G43" s="59"/>
    </row>
    <row r="44" spans="2:10" ht="18" customHeight="1" thickBot="1">
      <c r="B44" s="348" t="s">
        <v>118</v>
      </c>
      <c r="C44" s="351"/>
      <c r="D44" s="351"/>
      <c r="E44" s="351"/>
      <c r="G44" s="59"/>
    </row>
    <row r="45" spans="2:10" ht="13.5" thickBot="1">
      <c r="B45" s="66"/>
      <c r="C45" s="19" t="s">
        <v>39</v>
      </c>
      <c r="D45" s="282" t="s">
        <v>199</v>
      </c>
      <c r="E45" s="282" t="s">
        <v>206</v>
      </c>
      <c r="G45" s="59"/>
    </row>
    <row r="46" spans="2:10" ht="13">
      <c r="B46" s="10" t="s">
        <v>18</v>
      </c>
      <c r="C46" s="20" t="s">
        <v>109</v>
      </c>
      <c r="D46" s="212"/>
      <c r="E46" s="213"/>
      <c r="G46" s="59"/>
    </row>
    <row r="47" spans="2:10">
      <c r="B47" s="119" t="s">
        <v>4</v>
      </c>
      <c r="C47" s="109" t="s">
        <v>40</v>
      </c>
      <c r="D47" s="214">
        <v>34101.427000000003</v>
      </c>
      <c r="E47" s="216">
        <v>33576.836000000003</v>
      </c>
      <c r="G47" s="59"/>
    </row>
    <row r="48" spans="2:10">
      <c r="B48" s="120" t="s">
        <v>6</v>
      </c>
      <c r="C48" s="118" t="s">
        <v>41</v>
      </c>
      <c r="D48" s="214">
        <v>33576.836000000003</v>
      </c>
      <c r="E48" s="216">
        <v>23113.657999999999</v>
      </c>
      <c r="G48" s="59"/>
    </row>
    <row r="49" spans="2:7" ht="13">
      <c r="B49" s="91" t="s">
        <v>23</v>
      </c>
      <c r="C49" s="93" t="s">
        <v>110</v>
      </c>
      <c r="D49" s="217"/>
      <c r="E49" s="216"/>
    </row>
    <row r="50" spans="2:7">
      <c r="B50" s="119" t="s">
        <v>4</v>
      </c>
      <c r="C50" s="109" t="s">
        <v>40</v>
      </c>
      <c r="D50" s="214">
        <v>17.89</v>
      </c>
      <c r="E50" s="216">
        <v>19.22</v>
      </c>
      <c r="G50" s="107"/>
    </row>
    <row r="51" spans="2:7">
      <c r="B51" s="119" t="s">
        <v>6</v>
      </c>
      <c r="C51" s="109" t="s">
        <v>111</v>
      </c>
      <c r="D51" s="214">
        <v>17.809999999999999</v>
      </c>
      <c r="E51" s="216">
        <v>18.95</v>
      </c>
      <c r="G51" s="107"/>
    </row>
    <row r="52" spans="2:7">
      <c r="B52" s="119" t="s">
        <v>8</v>
      </c>
      <c r="C52" s="109" t="s">
        <v>112</v>
      </c>
      <c r="D52" s="214">
        <v>19.22</v>
      </c>
      <c r="E52" s="216">
        <v>20.23</v>
      </c>
    </row>
    <row r="53" spans="2:7" ht="12.75" customHeight="1" thickBot="1">
      <c r="B53" s="121" t="s">
        <v>9</v>
      </c>
      <c r="C53" s="122" t="s">
        <v>41</v>
      </c>
      <c r="D53" s="220">
        <v>19.22</v>
      </c>
      <c r="E53" s="259">
        <v>19.649999999999999</v>
      </c>
    </row>
    <row r="54" spans="2:7">
      <c r="B54" s="85"/>
      <c r="C54" s="86"/>
      <c r="D54" s="222"/>
      <c r="E54" s="222"/>
    </row>
    <row r="55" spans="2:7" ht="13.5">
      <c r="B55" s="349" t="s">
        <v>62</v>
      </c>
      <c r="C55" s="354"/>
      <c r="D55" s="354"/>
      <c r="E55" s="354"/>
    </row>
    <row r="56" spans="2:7" ht="18" customHeight="1" thickBot="1">
      <c r="B56" s="348" t="s">
        <v>113</v>
      </c>
      <c r="C56" s="355"/>
      <c r="D56" s="355"/>
      <c r="E56" s="355"/>
    </row>
    <row r="57" spans="2:7" ht="21.5" thickBot="1">
      <c r="B57" s="343" t="s">
        <v>42</v>
      </c>
      <c r="C57" s="344"/>
      <c r="D57" s="223" t="s">
        <v>119</v>
      </c>
      <c r="E57" s="224" t="s">
        <v>114</v>
      </c>
    </row>
    <row r="58" spans="2:7" ht="13">
      <c r="B58" s="14" t="s">
        <v>18</v>
      </c>
      <c r="C58" s="94" t="s">
        <v>43</v>
      </c>
      <c r="D58" s="225">
        <f>D64</f>
        <v>454183.38</v>
      </c>
      <c r="E58" s="226">
        <f>D58/E21</f>
        <v>1</v>
      </c>
    </row>
    <row r="59" spans="2:7" ht="25">
      <c r="B59" s="92" t="s">
        <v>4</v>
      </c>
      <c r="C59" s="9" t="s">
        <v>44</v>
      </c>
      <c r="D59" s="227">
        <v>0</v>
      </c>
      <c r="E59" s="228">
        <v>0</v>
      </c>
    </row>
    <row r="60" spans="2:7" ht="25">
      <c r="B60" s="78" t="s">
        <v>6</v>
      </c>
      <c r="C60" s="4" t="s">
        <v>45</v>
      </c>
      <c r="D60" s="229">
        <v>0</v>
      </c>
      <c r="E60" s="230">
        <v>0</v>
      </c>
    </row>
    <row r="61" spans="2:7">
      <c r="B61" s="78" t="s">
        <v>8</v>
      </c>
      <c r="C61" s="4" t="s">
        <v>46</v>
      </c>
      <c r="D61" s="229">
        <v>0</v>
      </c>
      <c r="E61" s="230">
        <v>0</v>
      </c>
    </row>
    <row r="62" spans="2:7">
      <c r="B62" s="78" t="s">
        <v>9</v>
      </c>
      <c r="C62" s="4" t="s">
        <v>47</v>
      </c>
      <c r="D62" s="229">
        <v>0</v>
      </c>
      <c r="E62" s="230">
        <v>0</v>
      </c>
    </row>
    <row r="63" spans="2:7">
      <c r="B63" s="78" t="s">
        <v>29</v>
      </c>
      <c r="C63" s="4" t="s">
        <v>48</v>
      </c>
      <c r="D63" s="229">
        <v>0</v>
      </c>
      <c r="E63" s="230">
        <v>0</v>
      </c>
    </row>
    <row r="64" spans="2:7">
      <c r="B64" s="92" t="s">
        <v>31</v>
      </c>
      <c r="C64" s="9" t="s">
        <v>49</v>
      </c>
      <c r="D64" s="227">
        <f>E21</f>
        <v>454183.38</v>
      </c>
      <c r="E64" s="228">
        <f>E58</f>
        <v>1</v>
      </c>
    </row>
    <row r="65" spans="2:5">
      <c r="B65" s="92" t="s">
        <v>33</v>
      </c>
      <c r="C65" s="9" t="s">
        <v>115</v>
      </c>
      <c r="D65" s="227">
        <v>0</v>
      </c>
      <c r="E65" s="228">
        <v>0</v>
      </c>
    </row>
    <row r="66" spans="2:5">
      <c r="B66" s="92" t="s">
        <v>50</v>
      </c>
      <c r="C66" s="9" t="s">
        <v>51</v>
      </c>
      <c r="D66" s="227">
        <v>0</v>
      </c>
      <c r="E66" s="228">
        <v>0</v>
      </c>
    </row>
    <row r="67" spans="2:5">
      <c r="B67" s="78" t="s">
        <v>52</v>
      </c>
      <c r="C67" s="4" t="s">
        <v>53</v>
      </c>
      <c r="D67" s="229">
        <v>0</v>
      </c>
      <c r="E67" s="230">
        <v>0</v>
      </c>
    </row>
    <row r="68" spans="2:5">
      <c r="B68" s="78" t="s">
        <v>54</v>
      </c>
      <c r="C68" s="4" t="s">
        <v>55</v>
      </c>
      <c r="D68" s="229">
        <v>0</v>
      </c>
      <c r="E68" s="230">
        <v>0</v>
      </c>
    </row>
    <row r="69" spans="2:5">
      <c r="B69" s="78" t="s">
        <v>56</v>
      </c>
      <c r="C69" s="4" t="s">
        <v>57</v>
      </c>
      <c r="D69" s="292">
        <v>0</v>
      </c>
      <c r="E69" s="230">
        <v>0</v>
      </c>
    </row>
    <row r="70" spans="2:5">
      <c r="B70" s="96" t="s">
        <v>58</v>
      </c>
      <c r="C70" s="88" t="s">
        <v>59</v>
      </c>
      <c r="D70" s="232">
        <v>0</v>
      </c>
      <c r="E70" s="233">
        <v>0</v>
      </c>
    </row>
    <row r="71" spans="2:5" ht="13">
      <c r="B71" s="97" t="s">
        <v>23</v>
      </c>
      <c r="C71" s="8" t="s">
        <v>61</v>
      </c>
      <c r="D71" s="234">
        <v>0</v>
      </c>
      <c r="E71" s="235">
        <v>0</v>
      </c>
    </row>
    <row r="72" spans="2:5" ht="13">
      <c r="B72" s="98" t="s">
        <v>60</v>
      </c>
      <c r="C72" s="90" t="s">
        <v>63</v>
      </c>
      <c r="D72" s="236">
        <f>E14</f>
        <v>0</v>
      </c>
      <c r="E72" s="237">
        <v>0</v>
      </c>
    </row>
    <row r="73" spans="2:5" ht="13">
      <c r="B73" s="99" t="s">
        <v>62</v>
      </c>
      <c r="C73" s="17" t="s">
        <v>65</v>
      </c>
      <c r="D73" s="238">
        <v>0</v>
      </c>
      <c r="E73" s="239">
        <v>0</v>
      </c>
    </row>
    <row r="74" spans="2:5" ht="13">
      <c r="B74" s="97" t="s">
        <v>64</v>
      </c>
      <c r="C74" s="8" t="s">
        <v>66</v>
      </c>
      <c r="D74" s="234">
        <f>D58</f>
        <v>454183.38</v>
      </c>
      <c r="E74" s="235">
        <f>E58+E72-E73</f>
        <v>1</v>
      </c>
    </row>
    <row r="75" spans="2:5">
      <c r="B75" s="78" t="s">
        <v>4</v>
      </c>
      <c r="C75" s="4" t="s">
        <v>67</v>
      </c>
      <c r="D75" s="229">
        <f>D74</f>
        <v>454183.38</v>
      </c>
      <c r="E75" s="230">
        <f>E74</f>
        <v>1</v>
      </c>
    </row>
    <row r="76" spans="2:5">
      <c r="B76" s="78" t="s">
        <v>6</v>
      </c>
      <c r="C76" s="4" t="s">
        <v>116</v>
      </c>
      <c r="D76" s="229">
        <v>0</v>
      </c>
      <c r="E76" s="230">
        <v>0</v>
      </c>
    </row>
    <row r="77" spans="2:5" ht="13" thickBot="1">
      <c r="B77" s="79" t="s">
        <v>8</v>
      </c>
      <c r="C77" s="13" t="s">
        <v>117</v>
      </c>
      <c r="D77" s="240">
        <v>0</v>
      </c>
      <c r="E77" s="241">
        <v>0</v>
      </c>
    </row>
    <row r="78" spans="2:5">
      <c r="B78" s="1"/>
      <c r="C78" s="1"/>
      <c r="D78" s="180"/>
      <c r="E78" s="180"/>
    </row>
    <row r="79" spans="2:5">
      <c r="B79" s="1"/>
      <c r="C79" s="1"/>
      <c r="D79" s="180"/>
      <c r="E79" s="180"/>
    </row>
    <row r="80" spans="2:5">
      <c r="B80" s="1"/>
      <c r="C80" s="1"/>
      <c r="D80" s="180"/>
      <c r="E80" s="180"/>
    </row>
    <row r="81" spans="2:5">
      <c r="B81" s="1"/>
      <c r="C81" s="1"/>
      <c r="D81" s="180"/>
      <c r="E81" s="180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  <headerFooter>
    <oddHeader>&amp;C&amp;"Calibri"&amp;10&amp;K000000Confidential&amp;1#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/>
  <dimension ref="A1:L81"/>
  <sheetViews>
    <sheetView zoomScale="70" zoomScaleNormal="70" workbookViewId="0">
      <selection activeCell="H6" sqref="H6"/>
    </sheetView>
  </sheetViews>
  <sheetFormatPr defaultRowHeight="12.5"/>
  <cols>
    <col min="1" max="1" width="9.1796875" style="18"/>
    <col min="2" max="2" width="5.26953125" style="18" bestFit="1" customWidth="1"/>
    <col min="3" max="3" width="75.453125" style="18" customWidth="1"/>
    <col min="4" max="5" width="17.81640625" style="107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1" max="11" width="17.54296875" customWidth="1"/>
    <col min="12" max="12" width="13.1796875" customWidth="1"/>
  </cols>
  <sheetData>
    <row r="1" spans="2:12">
      <c r="B1" s="1"/>
      <c r="C1" s="1"/>
      <c r="D1" s="180"/>
      <c r="E1" s="180"/>
    </row>
    <row r="2" spans="2:12" ht="15.5">
      <c r="B2" s="345" t="s">
        <v>0</v>
      </c>
      <c r="C2" s="345"/>
      <c r="D2" s="345"/>
      <c r="E2" s="345"/>
      <c r="L2" s="59"/>
    </row>
    <row r="3" spans="2:12" ht="15.5">
      <c r="B3" s="345" t="s">
        <v>205</v>
      </c>
      <c r="C3" s="345"/>
      <c r="D3" s="345"/>
      <c r="E3" s="345"/>
    </row>
    <row r="4" spans="2:12" ht="14">
      <c r="B4" s="65"/>
      <c r="C4" s="65"/>
      <c r="D4" s="181"/>
      <c r="E4" s="181"/>
    </row>
    <row r="5" spans="2:12" ht="21" customHeight="1">
      <c r="B5" s="346" t="s">
        <v>1</v>
      </c>
      <c r="C5" s="346"/>
      <c r="D5" s="346"/>
      <c r="E5" s="346"/>
    </row>
    <row r="6" spans="2:12" ht="14">
      <c r="B6" s="347" t="s">
        <v>86</v>
      </c>
      <c r="C6" s="347"/>
      <c r="D6" s="347"/>
      <c r="E6" s="347"/>
    </row>
    <row r="7" spans="2:12" ht="14">
      <c r="B7" s="67"/>
      <c r="C7" s="67"/>
      <c r="D7" s="182"/>
      <c r="E7" s="182"/>
    </row>
    <row r="8" spans="2:12" ht="13.5">
      <c r="B8" s="349" t="s">
        <v>18</v>
      </c>
      <c r="C8" s="354"/>
      <c r="D8" s="354"/>
      <c r="E8" s="354"/>
    </row>
    <row r="9" spans="2:12" ht="16" thickBot="1">
      <c r="B9" s="348" t="s">
        <v>100</v>
      </c>
      <c r="C9" s="348"/>
      <c r="D9" s="348"/>
      <c r="E9" s="348"/>
    </row>
    <row r="10" spans="2:12" ht="13.5" thickBot="1">
      <c r="B10" s="66"/>
      <c r="C10" s="61" t="s">
        <v>2</v>
      </c>
      <c r="D10" s="282" t="s">
        <v>199</v>
      </c>
      <c r="E10" s="253" t="s">
        <v>206</v>
      </c>
      <c r="G10" s="59"/>
      <c r="I10" s="59"/>
    </row>
    <row r="11" spans="2:12" ht="13">
      <c r="B11" s="68" t="s">
        <v>3</v>
      </c>
      <c r="C11" s="20" t="s">
        <v>106</v>
      </c>
      <c r="D11" s="242">
        <v>68597580.659999996</v>
      </c>
      <c r="E11" s="243">
        <f>SUM(E12:E14)</f>
        <v>68156339.719999999</v>
      </c>
      <c r="I11" s="59"/>
    </row>
    <row r="12" spans="2:12">
      <c r="B12" s="108" t="s">
        <v>4</v>
      </c>
      <c r="C12" s="144" t="s">
        <v>5</v>
      </c>
      <c r="D12" s="244">
        <v>68550754.140000001</v>
      </c>
      <c r="E12" s="245">
        <v>68091566.950000003</v>
      </c>
      <c r="G12" s="59"/>
      <c r="I12" s="59"/>
    </row>
    <row r="13" spans="2:12">
      <c r="B13" s="108" t="s">
        <v>6</v>
      </c>
      <c r="C13" s="144" t="s">
        <v>7</v>
      </c>
      <c r="D13" s="244">
        <v>0</v>
      </c>
      <c r="E13" s="245">
        <v>495.32</v>
      </c>
      <c r="I13" s="59"/>
    </row>
    <row r="14" spans="2:12">
      <c r="B14" s="108" t="s">
        <v>8</v>
      </c>
      <c r="C14" s="144" t="s">
        <v>10</v>
      </c>
      <c r="D14" s="244">
        <v>46826.52</v>
      </c>
      <c r="E14" s="245">
        <f>E15</f>
        <v>64277.45</v>
      </c>
      <c r="G14" s="59"/>
      <c r="I14" s="59"/>
    </row>
    <row r="15" spans="2:12">
      <c r="B15" s="108" t="s">
        <v>103</v>
      </c>
      <c r="C15" s="144" t="s">
        <v>11</v>
      </c>
      <c r="D15" s="244">
        <v>46826.52</v>
      </c>
      <c r="E15" s="245">
        <v>64277.45</v>
      </c>
      <c r="I15" s="59"/>
    </row>
    <row r="16" spans="2:12">
      <c r="B16" s="111" t="s">
        <v>104</v>
      </c>
      <c r="C16" s="145" t="s">
        <v>12</v>
      </c>
      <c r="D16" s="246">
        <v>0</v>
      </c>
      <c r="E16" s="247">
        <v>0</v>
      </c>
    </row>
    <row r="17" spans="2:11" ht="13">
      <c r="B17" s="6" t="s">
        <v>13</v>
      </c>
      <c r="C17" s="130" t="s">
        <v>65</v>
      </c>
      <c r="D17" s="248">
        <v>130440.86</v>
      </c>
      <c r="E17" s="249">
        <f>E18</f>
        <v>129214.2</v>
      </c>
    </row>
    <row r="18" spans="2:11">
      <c r="B18" s="108" t="s">
        <v>4</v>
      </c>
      <c r="C18" s="144" t="s">
        <v>11</v>
      </c>
      <c r="D18" s="246">
        <v>130440.86</v>
      </c>
      <c r="E18" s="247">
        <v>129214.2</v>
      </c>
    </row>
    <row r="19" spans="2:11" ht="15" customHeight="1">
      <c r="B19" s="108" t="s">
        <v>6</v>
      </c>
      <c r="C19" s="144" t="s">
        <v>105</v>
      </c>
      <c r="D19" s="244">
        <v>0</v>
      </c>
      <c r="E19" s="245">
        <v>0</v>
      </c>
    </row>
    <row r="20" spans="2:11" ht="13" thickBot="1">
      <c r="B20" s="113" t="s">
        <v>8</v>
      </c>
      <c r="C20" s="114" t="s">
        <v>14</v>
      </c>
      <c r="D20" s="250">
        <v>0</v>
      </c>
      <c r="E20" s="251">
        <v>0</v>
      </c>
    </row>
    <row r="21" spans="2:11" ht="13.5" thickBot="1">
      <c r="B21" s="356" t="s">
        <v>107</v>
      </c>
      <c r="C21" s="357"/>
      <c r="D21" s="252">
        <v>68467139.799999997</v>
      </c>
      <c r="E21" s="211">
        <f>E11-E17</f>
        <v>68027125.519999996</v>
      </c>
      <c r="F21" s="62"/>
      <c r="G21" s="62"/>
      <c r="H21" s="103"/>
      <c r="J21" s="137"/>
      <c r="K21" s="103"/>
    </row>
    <row r="22" spans="2:11">
      <c r="B22" s="2"/>
      <c r="C22" s="5"/>
      <c r="D22" s="197"/>
      <c r="E22" s="197"/>
      <c r="G22" s="59"/>
    </row>
    <row r="23" spans="2:11" ht="15.5">
      <c r="B23" s="349"/>
      <c r="C23" s="358"/>
      <c r="D23" s="358"/>
      <c r="E23" s="358"/>
      <c r="G23" s="59"/>
      <c r="K23" s="107"/>
    </row>
    <row r="24" spans="2:11" ht="17.25" customHeight="1" thickBot="1">
      <c r="B24" s="348" t="s">
        <v>102</v>
      </c>
      <c r="C24" s="359"/>
      <c r="D24" s="359"/>
      <c r="E24" s="359"/>
    </row>
    <row r="25" spans="2:11" ht="13.5" thickBot="1">
      <c r="B25" s="66"/>
      <c r="C25" s="115" t="s">
        <v>2</v>
      </c>
      <c r="D25" s="282" t="s">
        <v>199</v>
      </c>
      <c r="E25" s="253" t="s">
        <v>206</v>
      </c>
    </row>
    <row r="26" spans="2:11" ht="13">
      <c r="B26" s="72" t="s">
        <v>15</v>
      </c>
      <c r="C26" s="73" t="s">
        <v>16</v>
      </c>
      <c r="D26" s="199">
        <v>58014574.719999999</v>
      </c>
      <c r="E26" s="200">
        <v>68467139.799999997</v>
      </c>
      <c r="G26" s="60"/>
    </row>
    <row r="27" spans="2:11" ht="13">
      <c r="B27" s="6" t="s">
        <v>17</v>
      </c>
      <c r="C27" s="7" t="s">
        <v>108</v>
      </c>
      <c r="D27" s="201">
        <v>-3988221.0999999996</v>
      </c>
      <c r="E27" s="202">
        <v>-1974303.16</v>
      </c>
      <c r="F27" s="59"/>
      <c r="G27" s="101"/>
      <c r="H27" s="147"/>
      <c r="I27" s="147"/>
      <c r="J27" s="101"/>
    </row>
    <row r="28" spans="2:11" ht="13">
      <c r="B28" s="6" t="s">
        <v>18</v>
      </c>
      <c r="C28" s="7" t="s">
        <v>19</v>
      </c>
      <c r="D28" s="201">
        <v>8471875.6400000006</v>
      </c>
      <c r="E28" s="203">
        <v>7713860.1200000001</v>
      </c>
      <c r="F28" s="59"/>
      <c r="G28" s="101"/>
      <c r="H28" s="147"/>
      <c r="I28" s="147"/>
      <c r="J28" s="101"/>
    </row>
    <row r="29" spans="2:11">
      <c r="B29" s="116" t="s">
        <v>4</v>
      </c>
      <c r="C29" s="109" t="s">
        <v>20</v>
      </c>
      <c r="D29" s="204">
        <v>7105650.4299999997</v>
      </c>
      <c r="E29" s="205">
        <v>6726441.1100000003</v>
      </c>
      <c r="F29" s="59"/>
      <c r="G29" s="101"/>
      <c r="H29" s="147"/>
      <c r="I29" s="147"/>
      <c r="J29" s="101"/>
    </row>
    <row r="30" spans="2:11">
      <c r="B30" s="116" t="s">
        <v>6</v>
      </c>
      <c r="C30" s="109" t="s">
        <v>21</v>
      </c>
      <c r="D30" s="204">
        <v>0</v>
      </c>
      <c r="E30" s="205">
        <v>0</v>
      </c>
      <c r="F30" s="59"/>
      <c r="G30" s="101"/>
      <c r="H30" s="147"/>
      <c r="I30" s="147"/>
      <c r="J30" s="101"/>
    </row>
    <row r="31" spans="2:11">
      <c r="B31" s="116" t="s">
        <v>8</v>
      </c>
      <c r="C31" s="109" t="s">
        <v>22</v>
      </c>
      <c r="D31" s="204">
        <v>1366225.21</v>
      </c>
      <c r="E31" s="205">
        <v>987419.01</v>
      </c>
      <c r="F31" s="59"/>
      <c r="G31" s="101"/>
      <c r="H31" s="147"/>
      <c r="I31" s="147"/>
      <c r="J31" s="101"/>
    </row>
    <row r="32" spans="2:11" ht="13">
      <c r="B32" s="70" t="s">
        <v>23</v>
      </c>
      <c r="C32" s="8" t="s">
        <v>24</v>
      </c>
      <c r="D32" s="201">
        <v>12460096.74</v>
      </c>
      <c r="E32" s="203">
        <v>9688163.2799999993</v>
      </c>
      <c r="F32" s="59"/>
      <c r="G32" s="101"/>
      <c r="H32" s="147"/>
      <c r="I32" s="147"/>
      <c r="J32" s="101"/>
    </row>
    <row r="33" spans="2:10">
      <c r="B33" s="116" t="s">
        <v>4</v>
      </c>
      <c r="C33" s="109" t="s">
        <v>25</v>
      </c>
      <c r="D33" s="204">
        <v>10362073.5</v>
      </c>
      <c r="E33" s="205">
        <v>6696691.0700000003</v>
      </c>
      <c r="F33" s="59"/>
      <c r="G33" s="101"/>
      <c r="H33" s="147"/>
      <c r="I33" s="147"/>
      <c r="J33" s="101"/>
    </row>
    <row r="34" spans="2:10">
      <c r="B34" s="116" t="s">
        <v>6</v>
      </c>
      <c r="C34" s="109" t="s">
        <v>26</v>
      </c>
      <c r="D34" s="204">
        <v>227478.30000000002</v>
      </c>
      <c r="E34" s="205">
        <v>360627.36</v>
      </c>
      <c r="F34" s="59"/>
      <c r="G34" s="101"/>
      <c r="H34" s="147"/>
      <c r="I34" s="147"/>
      <c r="J34" s="101"/>
    </row>
    <row r="35" spans="2:10">
      <c r="B35" s="116" t="s">
        <v>8</v>
      </c>
      <c r="C35" s="109" t="s">
        <v>27</v>
      </c>
      <c r="D35" s="204">
        <v>1160212.1299999999</v>
      </c>
      <c r="E35" s="205">
        <v>1185803.03</v>
      </c>
      <c r="F35" s="59"/>
      <c r="G35" s="101"/>
      <c r="H35" s="147"/>
      <c r="I35" s="147"/>
      <c r="J35" s="101"/>
    </row>
    <row r="36" spans="2:10">
      <c r="B36" s="116" t="s">
        <v>9</v>
      </c>
      <c r="C36" s="109" t="s">
        <v>28</v>
      </c>
      <c r="D36" s="204">
        <v>0</v>
      </c>
      <c r="E36" s="205">
        <v>0</v>
      </c>
      <c r="F36" s="59"/>
      <c r="G36" s="101"/>
      <c r="H36" s="147"/>
      <c r="I36" s="147"/>
      <c r="J36" s="101"/>
    </row>
    <row r="37" spans="2:10" ht="25">
      <c r="B37" s="116" t="s">
        <v>29</v>
      </c>
      <c r="C37" s="109" t="s">
        <v>30</v>
      </c>
      <c r="D37" s="204">
        <v>0</v>
      </c>
      <c r="E37" s="205">
        <v>0</v>
      </c>
      <c r="F37" s="59"/>
      <c r="G37" s="101"/>
      <c r="H37" s="147"/>
      <c r="I37" s="147"/>
      <c r="J37" s="101"/>
    </row>
    <row r="38" spans="2:10">
      <c r="B38" s="116" t="s">
        <v>31</v>
      </c>
      <c r="C38" s="109" t="s">
        <v>32</v>
      </c>
      <c r="D38" s="204">
        <v>0</v>
      </c>
      <c r="E38" s="205">
        <v>0</v>
      </c>
      <c r="F38" s="59"/>
      <c r="G38" s="101"/>
      <c r="H38" s="147"/>
      <c r="I38" s="147"/>
      <c r="J38" s="101"/>
    </row>
    <row r="39" spans="2:10">
      <c r="B39" s="117" t="s">
        <v>33</v>
      </c>
      <c r="C39" s="118" t="s">
        <v>34</v>
      </c>
      <c r="D39" s="206">
        <v>710332.81</v>
      </c>
      <c r="E39" s="207">
        <v>1445041.82</v>
      </c>
      <c r="F39" s="59"/>
      <c r="G39" s="101"/>
      <c r="H39" s="147"/>
      <c r="I39" s="147"/>
      <c r="J39" s="101"/>
    </row>
    <row r="40" spans="2:10" ht="13.5" thickBot="1">
      <c r="B40" s="74" t="s">
        <v>35</v>
      </c>
      <c r="C40" s="75" t="s">
        <v>36</v>
      </c>
      <c r="D40" s="208">
        <v>14440786.18</v>
      </c>
      <c r="E40" s="209">
        <v>1534288.88</v>
      </c>
      <c r="G40" s="101"/>
      <c r="H40" s="107"/>
      <c r="I40" s="107"/>
      <c r="J40" s="107"/>
    </row>
    <row r="41" spans="2:10" ht="13.5" thickBot="1">
      <c r="B41" s="76" t="s">
        <v>37</v>
      </c>
      <c r="C41" s="77" t="s">
        <v>38</v>
      </c>
      <c r="D41" s="210">
        <v>68467139.799999997</v>
      </c>
      <c r="E41" s="211">
        <v>68027125.520000011</v>
      </c>
      <c r="F41" s="62"/>
      <c r="G41" s="60"/>
      <c r="H41" s="59"/>
      <c r="I41" s="59"/>
      <c r="J41" s="59"/>
    </row>
    <row r="42" spans="2:10" ht="13">
      <c r="B42" s="71"/>
      <c r="C42" s="71"/>
      <c r="D42" s="105"/>
      <c r="E42" s="105"/>
      <c r="F42" s="62"/>
      <c r="G42" s="54"/>
    </row>
    <row r="43" spans="2:10" ht="13.5">
      <c r="B43" s="349" t="s">
        <v>60</v>
      </c>
      <c r="C43" s="350"/>
      <c r="D43" s="350"/>
      <c r="E43" s="350"/>
      <c r="G43" s="59"/>
    </row>
    <row r="44" spans="2:10" ht="17.25" customHeight="1" thickBot="1">
      <c r="B44" s="348" t="s">
        <v>118</v>
      </c>
      <c r="C44" s="351"/>
      <c r="D44" s="351"/>
      <c r="E44" s="351"/>
      <c r="G44" s="59"/>
    </row>
    <row r="45" spans="2:10" ht="13.5" thickBot="1">
      <c r="B45" s="66"/>
      <c r="C45" s="19" t="s">
        <v>39</v>
      </c>
      <c r="D45" s="282" t="s">
        <v>199</v>
      </c>
      <c r="E45" s="253" t="s">
        <v>206</v>
      </c>
      <c r="G45" s="59"/>
    </row>
    <row r="46" spans="2:10" ht="13">
      <c r="B46" s="10" t="s">
        <v>18</v>
      </c>
      <c r="C46" s="20" t="s">
        <v>109</v>
      </c>
      <c r="D46" s="212"/>
      <c r="E46" s="213"/>
      <c r="G46" s="59"/>
    </row>
    <row r="47" spans="2:10">
      <c r="B47" s="119" t="s">
        <v>4</v>
      </c>
      <c r="C47" s="109" t="s">
        <v>40</v>
      </c>
      <c r="D47" s="214">
        <v>3807678.2612000001</v>
      </c>
      <c r="E47" s="215">
        <v>3573460.1850740346</v>
      </c>
      <c r="G47" s="126"/>
    </row>
    <row r="48" spans="2:10">
      <c r="B48" s="120" t="s">
        <v>6</v>
      </c>
      <c r="C48" s="118" t="s">
        <v>41</v>
      </c>
      <c r="D48" s="214">
        <v>3573460.1850740346</v>
      </c>
      <c r="E48" s="285">
        <v>3476110.0212279363</v>
      </c>
      <c r="J48" s="102"/>
    </row>
    <row r="49" spans="2:7" ht="13">
      <c r="B49" s="91" t="s">
        <v>23</v>
      </c>
      <c r="C49" s="93" t="s">
        <v>110</v>
      </c>
      <c r="D49" s="217"/>
      <c r="E49" s="215"/>
    </row>
    <row r="50" spans="2:7">
      <c r="B50" s="119" t="s">
        <v>4</v>
      </c>
      <c r="C50" s="109" t="s">
        <v>40</v>
      </c>
      <c r="D50" s="214">
        <v>15.2362</v>
      </c>
      <c r="E50" s="215">
        <v>19.1599</v>
      </c>
      <c r="G50" s="133"/>
    </row>
    <row r="51" spans="2:7">
      <c r="B51" s="119" t="s">
        <v>6</v>
      </c>
      <c r="C51" s="109" t="s">
        <v>111</v>
      </c>
      <c r="D51" s="214">
        <v>15.2362</v>
      </c>
      <c r="E51" s="215">
        <v>18.693200000000001</v>
      </c>
      <c r="G51" s="107"/>
    </row>
    <row r="52" spans="2:7">
      <c r="B52" s="119" t="s">
        <v>8</v>
      </c>
      <c r="C52" s="109" t="s">
        <v>112</v>
      </c>
      <c r="D52" s="214">
        <v>19.551000000000002</v>
      </c>
      <c r="E52" s="286">
        <v>22.569400000000002</v>
      </c>
    </row>
    <row r="53" spans="2:7" ht="13" thickBot="1">
      <c r="B53" s="121" t="s">
        <v>9</v>
      </c>
      <c r="C53" s="122" t="s">
        <v>41</v>
      </c>
      <c r="D53" s="220">
        <v>19.1599</v>
      </c>
      <c r="E53" s="259">
        <v>19.569900000000001</v>
      </c>
    </row>
    <row r="54" spans="2:7">
      <c r="B54" s="123"/>
      <c r="C54" s="124"/>
      <c r="D54" s="222"/>
      <c r="E54" s="222"/>
    </row>
    <row r="55" spans="2:7" ht="13.5">
      <c r="B55" s="349" t="s">
        <v>62</v>
      </c>
      <c r="C55" s="350"/>
      <c r="D55" s="350"/>
      <c r="E55" s="350"/>
    </row>
    <row r="56" spans="2:7" ht="18" customHeight="1" thickBot="1">
      <c r="B56" s="348" t="s">
        <v>113</v>
      </c>
      <c r="C56" s="351"/>
      <c r="D56" s="351"/>
      <c r="E56" s="351"/>
    </row>
    <row r="57" spans="2:7" ht="21.5" thickBot="1">
      <c r="B57" s="343" t="s">
        <v>42</v>
      </c>
      <c r="C57" s="344"/>
      <c r="D57" s="223" t="s">
        <v>119</v>
      </c>
      <c r="E57" s="224" t="s">
        <v>114</v>
      </c>
    </row>
    <row r="58" spans="2:7" ht="13">
      <c r="B58" s="14" t="s">
        <v>18</v>
      </c>
      <c r="C58" s="94" t="s">
        <v>43</v>
      </c>
      <c r="D58" s="225">
        <f>SUM(D59:D70)</f>
        <v>68091566.950000003</v>
      </c>
      <c r="E58" s="226">
        <f>D58/E21</f>
        <v>1.000947290209713</v>
      </c>
    </row>
    <row r="59" spans="2:7" ht="25">
      <c r="B59" s="165" t="s">
        <v>4</v>
      </c>
      <c r="C59" s="118" t="s">
        <v>44</v>
      </c>
      <c r="D59" s="227">
        <v>0</v>
      </c>
      <c r="E59" s="228">
        <v>0</v>
      </c>
    </row>
    <row r="60" spans="2:7" ht="24" customHeight="1">
      <c r="B60" s="166" t="s">
        <v>6</v>
      </c>
      <c r="C60" s="109" t="s">
        <v>45</v>
      </c>
      <c r="D60" s="229">
        <v>0</v>
      </c>
      <c r="E60" s="230">
        <v>0</v>
      </c>
    </row>
    <row r="61" spans="2:7">
      <c r="B61" s="166" t="s">
        <v>8</v>
      </c>
      <c r="C61" s="109" t="s">
        <v>46</v>
      </c>
      <c r="D61" s="229">
        <v>0</v>
      </c>
      <c r="E61" s="230">
        <v>0</v>
      </c>
    </row>
    <row r="62" spans="2:7">
      <c r="B62" s="166" t="s">
        <v>9</v>
      </c>
      <c r="C62" s="109" t="s">
        <v>47</v>
      </c>
      <c r="D62" s="229">
        <v>0</v>
      </c>
      <c r="E62" s="230">
        <v>0</v>
      </c>
    </row>
    <row r="63" spans="2:7">
      <c r="B63" s="166" t="s">
        <v>29</v>
      </c>
      <c r="C63" s="109" t="s">
        <v>48</v>
      </c>
      <c r="D63" s="229">
        <v>0</v>
      </c>
      <c r="E63" s="230">
        <v>0</v>
      </c>
    </row>
    <row r="64" spans="2:7">
      <c r="B64" s="165" t="s">
        <v>31</v>
      </c>
      <c r="C64" s="118" t="s">
        <v>49</v>
      </c>
      <c r="D64" s="101">
        <v>67893965.769999996</v>
      </c>
      <c r="E64" s="228">
        <f>D64/E21</f>
        <v>0.99804254921868119</v>
      </c>
      <c r="G64" s="59"/>
    </row>
    <row r="65" spans="2:5">
      <c r="B65" s="165" t="s">
        <v>33</v>
      </c>
      <c r="C65" s="118" t="s">
        <v>115</v>
      </c>
      <c r="D65" s="227">
        <v>0</v>
      </c>
      <c r="E65" s="228">
        <v>0</v>
      </c>
    </row>
    <row r="66" spans="2:5">
      <c r="B66" s="165" t="s">
        <v>50</v>
      </c>
      <c r="C66" s="118" t="s">
        <v>51</v>
      </c>
      <c r="D66" s="227">
        <v>0</v>
      </c>
      <c r="E66" s="228">
        <v>0</v>
      </c>
    </row>
    <row r="67" spans="2:5">
      <c r="B67" s="166" t="s">
        <v>52</v>
      </c>
      <c r="C67" s="109" t="s">
        <v>53</v>
      </c>
      <c r="D67" s="229">
        <v>0</v>
      </c>
      <c r="E67" s="230">
        <v>0</v>
      </c>
    </row>
    <row r="68" spans="2:5">
      <c r="B68" s="166" t="s">
        <v>54</v>
      </c>
      <c r="C68" s="109" t="s">
        <v>55</v>
      </c>
      <c r="D68" s="229">
        <v>0</v>
      </c>
      <c r="E68" s="230">
        <v>0</v>
      </c>
    </row>
    <row r="69" spans="2:5">
      <c r="B69" s="166" t="s">
        <v>56</v>
      </c>
      <c r="C69" s="109" t="s">
        <v>57</v>
      </c>
      <c r="D69" s="260">
        <v>197601.18000000002</v>
      </c>
      <c r="E69" s="230">
        <f>D69/E21</f>
        <v>2.9047409910316615E-3</v>
      </c>
    </row>
    <row r="70" spans="2:5">
      <c r="B70" s="167" t="s">
        <v>58</v>
      </c>
      <c r="C70" s="141" t="s">
        <v>59</v>
      </c>
      <c r="D70" s="232">
        <v>0</v>
      </c>
      <c r="E70" s="233">
        <v>0</v>
      </c>
    </row>
    <row r="71" spans="2:5" ht="13">
      <c r="B71" s="91" t="s">
        <v>23</v>
      </c>
      <c r="C71" s="8" t="s">
        <v>61</v>
      </c>
      <c r="D71" s="234">
        <f>E13</f>
        <v>495.32</v>
      </c>
      <c r="E71" s="235">
        <f>D71/E21</f>
        <v>7.2812131368739924E-6</v>
      </c>
    </row>
    <row r="72" spans="2:5" ht="13">
      <c r="B72" s="89" t="s">
        <v>60</v>
      </c>
      <c r="C72" s="90" t="s">
        <v>63</v>
      </c>
      <c r="D72" s="236">
        <f>E14</f>
        <v>64277.45</v>
      </c>
      <c r="E72" s="237">
        <f>D72/E21</f>
        <v>9.4487970068796168E-4</v>
      </c>
    </row>
    <row r="73" spans="2:5" ht="13">
      <c r="B73" s="16" t="s">
        <v>62</v>
      </c>
      <c r="C73" s="17" t="s">
        <v>65</v>
      </c>
      <c r="D73" s="238">
        <f>E17</f>
        <v>129214.2</v>
      </c>
      <c r="E73" s="239">
        <f>D73/E21</f>
        <v>1.8994511235376392E-3</v>
      </c>
    </row>
    <row r="74" spans="2:5" ht="13">
      <c r="B74" s="91" t="s">
        <v>64</v>
      </c>
      <c r="C74" s="8" t="s">
        <v>66</v>
      </c>
      <c r="D74" s="234">
        <f>D58+D71+D72-D73</f>
        <v>68027125.519999996</v>
      </c>
      <c r="E74" s="235">
        <f>E58+E71+E72-E73</f>
        <v>1</v>
      </c>
    </row>
    <row r="75" spans="2:5">
      <c r="B75" s="166" t="s">
        <v>4</v>
      </c>
      <c r="C75" s="109" t="s">
        <v>67</v>
      </c>
      <c r="D75" s="229">
        <f>D74</f>
        <v>68027125.519999996</v>
      </c>
      <c r="E75" s="230">
        <f>E74</f>
        <v>1</v>
      </c>
    </row>
    <row r="76" spans="2:5">
      <c r="B76" s="166" t="s">
        <v>6</v>
      </c>
      <c r="C76" s="109" t="s">
        <v>116</v>
      </c>
      <c r="D76" s="229">
        <v>0</v>
      </c>
      <c r="E76" s="230">
        <v>0</v>
      </c>
    </row>
    <row r="77" spans="2:5" ht="13" thickBot="1">
      <c r="B77" s="168" t="s">
        <v>8</v>
      </c>
      <c r="C77" s="122" t="s">
        <v>117</v>
      </c>
      <c r="D77" s="240">
        <v>0</v>
      </c>
      <c r="E77" s="241">
        <v>0</v>
      </c>
    </row>
    <row r="78" spans="2:5">
      <c r="B78" s="1"/>
      <c r="C78" s="1"/>
      <c r="D78" s="180"/>
      <c r="E78" s="180"/>
    </row>
    <row r="79" spans="2:5">
      <c r="B79" s="1"/>
      <c r="C79" s="1"/>
      <c r="D79" s="180"/>
      <c r="E79" s="180"/>
    </row>
    <row r="80" spans="2:5">
      <c r="B80" s="1"/>
      <c r="C80" s="1"/>
      <c r="D80" s="180"/>
      <c r="E80" s="180"/>
    </row>
    <row r="81" spans="2:5">
      <c r="B81" s="1"/>
      <c r="C81" s="1"/>
      <c r="D81" s="180"/>
      <c r="E81" s="180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62" right="0.75" top="0.52" bottom="0.47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sheetPr codeName="Arkusz106">
    <pageSetUpPr fitToPage="1"/>
  </sheetPr>
  <dimension ref="A1:L81"/>
  <sheetViews>
    <sheetView zoomScale="80" zoomScaleNormal="80" workbookViewId="0">
      <selection activeCell="G17" sqref="G17"/>
    </sheetView>
  </sheetViews>
  <sheetFormatPr defaultRowHeight="12.5"/>
  <cols>
    <col min="1" max="1" width="9.1796875" style="18"/>
    <col min="2" max="2" width="5.26953125" style="18" bestFit="1" customWidth="1"/>
    <col min="3" max="3" width="75.453125" style="18" customWidth="1"/>
    <col min="4" max="5" width="17.81640625" style="107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2" max="12" width="12.453125" bestFit="1" customWidth="1"/>
  </cols>
  <sheetData>
    <row r="1" spans="2:12">
      <c r="B1" s="1"/>
      <c r="C1" s="1"/>
      <c r="D1" s="180"/>
      <c r="E1" s="180"/>
    </row>
    <row r="2" spans="2:12" ht="15.5">
      <c r="B2" s="345" t="s">
        <v>0</v>
      </c>
      <c r="C2" s="345"/>
      <c r="D2" s="345"/>
      <c r="E2" s="345"/>
      <c r="H2" s="64"/>
      <c r="I2" s="64"/>
      <c r="J2" s="60"/>
      <c r="L2" s="59"/>
    </row>
    <row r="3" spans="2:12" ht="15.5">
      <c r="B3" s="345" t="s">
        <v>205</v>
      </c>
      <c r="C3" s="345"/>
      <c r="D3" s="345"/>
      <c r="E3" s="345"/>
      <c r="H3" s="64"/>
      <c r="I3" s="64"/>
      <c r="J3" s="60"/>
    </row>
    <row r="4" spans="2:12" ht="14">
      <c r="B4" s="65"/>
      <c r="C4" s="65"/>
      <c r="D4" s="181"/>
      <c r="E4" s="181"/>
      <c r="J4" s="60"/>
    </row>
    <row r="5" spans="2:12" ht="21" customHeight="1">
      <c r="B5" s="346" t="s">
        <v>1</v>
      </c>
      <c r="C5" s="346"/>
      <c r="D5" s="346"/>
      <c r="E5" s="346"/>
    </row>
    <row r="6" spans="2:12" ht="14">
      <c r="B6" s="347" t="s">
        <v>171</v>
      </c>
      <c r="C6" s="347"/>
      <c r="D6" s="347"/>
      <c r="E6" s="347"/>
    </row>
    <row r="7" spans="2:12" ht="14">
      <c r="B7" s="67"/>
      <c r="C7" s="67"/>
      <c r="D7" s="182"/>
      <c r="E7" s="182"/>
    </row>
    <row r="8" spans="2:12" ht="13.5">
      <c r="B8" s="349" t="s">
        <v>18</v>
      </c>
      <c r="C8" s="354"/>
      <c r="D8" s="354"/>
      <c r="E8" s="354"/>
    </row>
    <row r="9" spans="2:12" ht="16" thickBot="1">
      <c r="B9" s="348" t="s">
        <v>100</v>
      </c>
      <c r="C9" s="348"/>
      <c r="D9" s="348"/>
      <c r="E9" s="348"/>
    </row>
    <row r="10" spans="2:12" ht="13.5" thickBot="1">
      <c r="B10" s="66"/>
      <c r="C10" s="61" t="s">
        <v>2</v>
      </c>
      <c r="D10" s="282" t="s">
        <v>199</v>
      </c>
      <c r="E10" s="282" t="s">
        <v>206</v>
      </c>
    </row>
    <row r="11" spans="2:12" ht="13">
      <c r="B11" s="68" t="s">
        <v>3</v>
      </c>
      <c r="C11" s="95" t="s">
        <v>106</v>
      </c>
      <c r="D11" s="242">
        <v>107006.76999999999</v>
      </c>
      <c r="E11" s="243">
        <v>94635.51</v>
      </c>
    </row>
    <row r="12" spans="2:12">
      <c r="B12" s="108" t="s">
        <v>4</v>
      </c>
      <c r="C12" s="109" t="s">
        <v>5</v>
      </c>
      <c r="D12" s="244">
        <v>107006.76999999999</v>
      </c>
      <c r="E12" s="245">
        <v>94635.51</v>
      </c>
    </row>
    <row r="13" spans="2:12">
      <c r="B13" s="108" t="s">
        <v>6</v>
      </c>
      <c r="C13" s="110" t="s">
        <v>7</v>
      </c>
      <c r="D13" s="244">
        <v>0</v>
      </c>
      <c r="E13" s="306">
        <v>0</v>
      </c>
    </row>
    <row r="14" spans="2:12">
      <c r="B14" s="108" t="s">
        <v>8</v>
      </c>
      <c r="C14" s="110" t="s">
        <v>10</v>
      </c>
      <c r="D14" s="244">
        <v>0</v>
      </c>
      <c r="E14" s="306">
        <v>0</v>
      </c>
      <c r="G14" s="54"/>
    </row>
    <row r="15" spans="2:12">
      <c r="B15" s="108" t="s">
        <v>103</v>
      </c>
      <c r="C15" s="110" t="s">
        <v>11</v>
      </c>
      <c r="D15" s="244">
        <v>0</v>
      </c>
      <c r="E15" s="306">
        <v>0</v>
      </c>
    </row>
    <row r="16" spans="2:12">
      <c r="B16" s="111" t="s">
        <v>104</v>
      </c>
      <c r="C16" s="112" t="s">
        <v>12</v>
      </c>
      <c r="D16" s="246">
        <v>0</v>
      </c>
      <c r="E16" s="307">
        <v>0</v>
      </c>
    </row>
    <row r="17" spans="2:11" ht="13">
      <c r="B17" s="6" t="s">
        <v>13</v>
      </c>
      <c r="C17" s="8" t="s">
        <v>65</v>
      </c>
      <c r="D17" s="248">
        <v>0</v>
      </c>
      <c r="E17" s="308">
        <v>0</v>
      </c>
    </row>
    <row r="18" spans="2:11">
      <c r="B18" s="108" t="s">
        <v>4</v>
      </c>
      <c r="C18" s="109" t="s">
        <v>11</v>
      </c>
      <c r="D18" s="246">
        <v>0</v>
      </c>
      <c r="E18" s="307">
        <v>0</v>
      </c>
    </row>
    <row r="19" spans="2:11" ht="15" customHeight="1">
      <c r="B19" s="108" t="s">
        <v>6</v>
      </c>
      <c r="C19" s="110" t="s">
        <v>105</v>
      </c>
      <c r="D19" s="244">
        <v>0</v>
      </c>
      <c r="E19" s="306">
        <v>0</v>
      </c>
    </row>
    <row r="20" spans="2:11" ht="13" thickBot="1">
      <c r="B20" s="113" t="s">
        <v>8</v>
      </c>
      <c r="C20" s="114" t="s">
        <v>14</v>
      </c>
      <c r="D20" s="250">
        <v>0</v>
      </c>
      <c r="E20" s="309">
        <v>0</v>
      </c>
    </row>
    <row r="21" spans="2:11" ht="13.5" thickBot="1">
      <c r="B21" s="356" t="s">
        <v>107</v>
      </c>
      <c r="C21" s="357"/>
      <c r="D21" s="252">
        <v>107006.76999999999</v>
      </c>
      <c r="E21" s="211">
        <v>94635.51</v>
      </c>
      <c r="F21" s="62"/>
      <c r="G21" s="62"/>
      <c r="H21" s="103"/>
      <c r="J21" s="137"/>
      <c r="K21" s="103"/>
    </row>
    <row r="22" spans="2:11">
      <c r="B22" s="2"/>
      <c r="C22" s="5"/>
      <c r="D22" s="197"/>
      <c r="E22" s="197"/>
      <c r="G22" s="59"/>
    </row>
    <row r="23" spans="2:11" ht="13.5">
      <c r="B23" s="349" t="s">
        <v>101</v>
      </c>
      <c r="C23" s="358"/>
      <c r="D23" s="358"/>
      <c r="E23" s="358"/>
      <c r="G23" s="59"/>
    </row>
    <row r="24" spans="2:11" ht="15.75" customHeight="1" thickBot="1">
      <c r="B24" s="348" t="s">
        <v>102</v>
      </c>
      <c r="C24" s="359"/>
      <c r="D24" s="359"/>
      <c r="E24" s="359"/>
    </row>
    <row r="25" spans="2:11" ht="13.5" thickBot="1">
      <c r="B25" s="66"/>
      <c r="C25" s="115" t="s">
        <v>2</v>
      </c>
      <c r="D25" s="282" t="s">
        <v>199</v>
      </c>
      <c r="E25" s="282" t="s">
        <v>206</v>
      </c>
    </row>
    <row r="26" spans="2:11" ht="13">
      <c r="B26" s="72" t="s">
        <v>15</v>
      </c>
      <c r="C26" s="73" t="s">
        <v>16</v>
      </c>
      <c r="D26" s="326">
        <v>112297.47</v>
      </c>
      <c r="E26" s="327">
        <v>107006.77</v>
      </c>
      <c r="G26" s="60"/>
    </row>
    <row r="27" spans="2:11" ht="13">
      <c r="B27" s="6" t="s">
        <v>17</v>
      </c>
      <c r="C27" s="7" t="s">
        <v>108</v>
      </c>
      <c r="D27" s="201">
        <v>-14124.77</v>
      </c>
      <c r="E27" s="202">
        <v>-19087.009999999998</v>
      </c>
      <c r="F27" s="59"/>
      <c r="G27" s="60"/>
      <c r="H27" s="147"/>
      <c r="I27" s="59"/>
      <c r="J27" s="60"/>
    </row>
    <row r="28" spans="2:11" ht="13">
      <c r="B28" s="6" t="s">
        <v>18</v>
      </c>
      <c r="C28" s="7" t="s">
        <v>19</v>
      </c>
      <c r="D28" s="201">
        <v>0.01</v>
      </c>
      <c r="E28" s="203">
        <v>0</v>
      </c>
      <c r="F28" s="59"/>
      <c r="G28" s="59"/>
      <c r="H28" s="147"/>
      <c r="I28" s="59"/>
      <c r="J28" s="60"/>
    </row>
    <row r="29" spans="2:11" ht="13">
      <c r="B29" s="116" t="s">
        <v>4</v>
      </c>
      <c r="C29" s="109" t="s">
        <v>20</v>
      </c>
      <c r="D29" s="204">
        <v>0</v>
      </c>
      <c r="E29" s="205">
        <v>0</v>
      </c>
      <c r="F29" s="59"/>
      <c r="G29" s="59"/>
      <c r="H29" s="147"/>
      <c r="I29" s="59"/>
      <c r="J29" s="60"/>
    </row>
    <row r="30" spans="2:11" ht="13">
      <c r="B30" s="116" t="s">
        <v>6</v>
      </c>
      <c r="C30" s="109" t="s">
        <v>21</v>
      </c>
      <c r="D30" s="204">
        <v>0</v>
      </c>
      <c r="E30" s="205">
        <v>0</v>
      </c>
      <c r="F30" s="59"/>
      <c r="G30" s="59"/>
      <c r="H30" s="147"/>
      <c r="I30" s="59"/>
      <c r="J30" s="60"/>
    </row>
    <row r="31" spans="2:11" ht="13">
      <c r="B31" s="116" t="s">
        <v>8</v>
      </c>
      <c r="C31" s="109" t="s">
        <v>22</v>
      </c>
      <c r="D31" s="204">
        <v>0.01</v>
      </c>
      <c r="E31" s="205">
        <v>0</v>
      </c>
      <c r="F31" s="59"/>
      <c r="G31" s="59"/>
      <c r="H31" s="147"/>
      <c r="I31" s="59"/>
      <c r="J31" s="60"/>
    </row>
    <row r="32" spans="2:11" ht="13">
      <c r="B32" s="70" t="s">
        <v>23</v>
      </c>
      <c r="C32" s="8" t="s">
        <v>24</v>
      </c>
      <c r="D32" s="201">
        <v>14124.78</v>
      </c>
      <c r="E32" s="203">
        <v>19087.009999999998</v>
      </c>
      <c r="F32" s="59"/>
      <c r="G32" s="60"/>
      <c r="H32" s="147"/>
      <c r="I32" s="59"/>
      <c r="J32" s="60"/>
    </row>
    <row r="33" spans="2:10" ht="13">
      <c r="B33" s="116" t="s">
        <v>4</v>
      </c>
      <c r="C33" s="109" t="s">
        <v>25</v>
      </c>
      <c r="D33" s="204">
        <v>11202.76</v>
      </c>
      <c r="E33" s="205">
        <v>16297.71</v>
      </c>
      <c r="F33" s="59"/>
      <c r="G33" s="59"/>
      <c r="H33" s="147"/>
      <c r="I33" s="59"/>
      <c r="J33" s="60"/>
    </row>
    <row r="34" spans="2:10" ht="13">
      <c r="B34" s="116" t="s">
        <v>6</v>
      </c>
      <c r="C34" s="109" t="s">
        <v>26</v>
      </c>
      <c r="D34" s="204">
        <v>0</v>
      </c>
      <c r="E34" s="205">
        <v>0</v>
      </c>
      <c r="F34" s="59"/>
      <c r="G34" s="59"/>
      <c r="H34" s="147"/>
      <c r="I34" s="59"/>
      <c r="J34" s="60"/>
    </row>
    <row r="35" spans="2:10" ht="13">
      <c r="B35" s="116" t="s">
        <v>8</v>
      </c>
      <c r="C35" s="109" t="s">
        <v>27</v>
      </c>
      <c r="D35" s="204">
        <v>1385.58</v>
      </c>
      <c r="E35" s="205">
        <v>1315.4</v>
      </c>
      <c r="F35" s="59"/>
      <c r="G35" s="59"/>
      <c r="H35" s="147"/>
      <c r="I35" s="59"/>
      <c r="J35" s="60"/>
    </row>
    <row r="36" spans="2:10" ht="13">
      <c r="B36" s="116" t="s">
        <v>9</v>
      </c>
      <c r="C36" s="109" t="s">
        <v>28</v>
      </c>
      <c r="D36" s="204">
        <v>0</v>
      </c>
      <c r="E36" s="205">
        <v>0</v>
      </c>
      <c r="F36" s="59"/>
      <c r="G36" s="59"/>
      <c r="H36" s="147"/>
      <c r="I36" s="59"/>
      <c r="J36" s="60"/>
    </row>
    <row r="37" spans="2:10" ht="25.5">
      <c r="B37" s="116" t="s">
        <v>29</v>
      </c>
      <c r="C37" s="109" t="s">
        <v>30</v>
      </c>
      <c r="D37" s="204">
        <v>1536.44</v>
      </c>
      <c r="E37" s="205">
        <v>1473.89</v>
      </c>
      <c r="F37" s="59"/>
      <c r="G37" s="59"/>
      <c r="H37" s="147"/>
      <c r="I37" s="59"/>
      <c r="J37" s="60"/>
    </row>
    <row r="38" spans="2:10" ht="13">
      <c r="B38" s="116" t="s">
        <v>31</v>
      </c>
      <c r="C38" s="109" t="s">
        <v>32</v>
      </c>
      <c r="D38" s="204">
        <v>0</v>
      </c>
      <c r="E38" s="205">
        <v>0</v>
      </c>
      <c r="F38" s="59"/>
      <c r="G38" s="59"/>
      <c r="H38" s="147"/>
      <c r="I38" s="59"/>
      <c r="J38" s="60"/>
    </row>
    <row r="39" spans="2:10" ht="13">
      <c r="B39" s="117" t="s">
        <v>33</v>
      </c>
      <c r="C39" s="118" t="s">
        <v>34</v>
      </c>
      <c r="D39" s="206">
        <v>0</v>
      </c>
      <c r="E39" s="207">
        <v>0.01</v>
      </c>
      <c r="F39" s="59"/>
      <c r="G39" s="59"/>
      <c r="H39" s="147"/>
      <c r="I39" s="59"/>
      <c r="J39" s="60"/>
    </row>
    <row r="40" spans="2:10" ht="13.5" thickBot="1">
      <c r="B40" s="74" t="s">
        <v>35</v>
      </c>
      <c r="C40" s="75" t="s">
        <v>36</v>
      </c>
      <c r="D40" s="208">
        <v>8834.07</v>
      </c>
      <c r="E40" s="209">
        <v>6715.75</v>
      </c>
      <c r="G40" s="60"/>
      <c r="H40" s="143"/>
    </row>
    <row r="41" spans="2:10" ht="13.5" thickBot="1">
      <c r="B41" s="76" t="s">
        <v>37</v>
      </c>
      <c r="C41" s="77" t="s">
        <v>38</v>
      </c>
      <c r="D41" s="328">
        <v>107006.76999999999</v>
      </c>
      <c r="E41" s="329">
        <v>94635.51</v>
      </c>
      <c r="F41" s="62"/>
      <c r="G41" s="60"/>
    </row>
    <row r="42" spans="2:10" ht="13">
      <c r="B42" s="71"/>
      <c r="C42" s="71"/>
      <c r="D42" s="105"/>
      <c r="E42" s="105"/>
      <c r="F42" s="62"/>
      <c r="G42" s="54"/>
    </row>
    <row r="43" spans="2:10" ht="13.5">
      <c r="B43" s="349" t="s">
        <v>60</v>
      </c>
      <c r="C43" s="350"/>
      <c r="D43" s="350"/>
      <c r="E43" s="350"/>
      <c r="G43" s="59"/>
    </row>
    <row r="44" spans="2:10" ht="18" customHeight="1" thickBot="1">
      <c r="B44" s="348" t="s">
        <v>118</v>
      </c>
      <c r="C44" s="351"/>
      <c r="D44" s="351"/>
      <c r="E44" s="351"/>
      <c r="G44" s="59"/>
    </row>
    <row r="45" spans="2:10" ht="13.5" thickBot="1">
      <c r="B45" s="66"/>
      <c r="C45" s="19" t="s">
        <v>39</v>
      </c>
      <c r="D45" s="282" t="s">
        <v>199</v>
      </c>
      <c r="E45" s="282" t="s">
        <v>206</v>
      </c>
      <c r="G45" s="59"/>
    </row>
    <row r="46" spans="2:10" ht="13">
      <c r="B46" s="10" t="s">
        <v>18</v>
      </c>
      <c r="C46" s="20" t="s">
        <v>109</v>
      </c>
      <c r="D46" s="212"/>
      <c r="E46" s="213"/>
      <c r="G46" s="59"/>
    </row>
    <row r="47" spans="2:10">
      <c r="B47" s="119" t="s">
        <v>4</v>
      </c>
      <c r="C47" s="109" t="s">
        <v>40</v>
      </c>
      <c r="D47" s="214">
        <v>8232.9519999999993</v>
      </c>
      <c r="E47" s="216">
        <v>7239.9709999999995</v>
      </c>
      <c r="G47" s="59"/>
    </row>
    <row r="48" spans="2:10">
      <c r="B48" s="120" t="s">
        <v>6</v>
      </c>
      <c r="C48" s="118" t="s">
        <v>41</v>
      </c>
      <c r="D48" s="214">
        <v>7239.9709999999995</v>
      </c>
      <c r="E48" s="216">
        <v>6004.7910000000002</v>
      </c>
      <c r="G48" s="59"/>
    </row>
    <row r="49" spans="2:7" ht="13">
      <c r="B49" s="91" t="s">
        <v>23</v>
      </c>
      <c r="C49" s="93" t="s">
        <v>110</v>
      </c>
      <c r="D49" s="217"/>
      <c r="E49" s="216"/>
    </row>
    <row r="50" spans="2:7">
      <c r="B50" s="119" t="s">
        <v>4</v>
      </c>
      <c r="C50" s="109" t="s">
        <v>40</v>
      </c>
      <c r="D50" s="214">
        <v>13.64</v>
      </c>
      <c r="E50" s="216">
        <v>14.78</v>
      </c>
      <c r="G50" s="107"/>
    </row>
    <row r="51" spans="2:7">
      <c r="B51" s="119" t="s">
        <v>6</v>
      </c>
      <c r="C51" s="109" t="s">
        <v>111</v>
      </c>
      <c r="D51" s="214">
        <v>13.64</v>
      </c>
      <c r="E51" s="216">
        <v>14.77</v>
      </c>
      <c r="G51" s="107"/>
    </row>
    <row r="52" spans="2:7">
      <c r="B52" s="119" t="s">
        <v>8</v>
      </c>
      <c r="C52" s="109" t="s">
        <v>112</v>
      </c>
      <c r="D52" s="214">
        <v>14.780000000000001</v>
      </c>
      <c r="E52" s="216">
        <v>15.76</v>
      </c>
    </row>
    <row r="53" spans="2:7" ht="13.5" customHeight="1" thickBot="1">
      <c r="B53" s="121" t="s">
        <v>9</v>
      </c>
      <c r="C53" s="122" t="s">
        <v>41</v>
      </c>
      <c r="D53" s="220">
        <v>14.78</v>
      </c>
      <c r="E53" s="259">
        <v>15.76</v>
      </c>
    </row>
    <row r="54" spans="2:7">
      <c r="B54" s="85"/>
      <c r="C54" s="86"/>
      <c r="D54" s="222"/>
      <c r="E54" s="222"/>
    </row>
    <row r="55" spans="2:7" ht="13.5">
      <c r="B55" s="349" t="s">
        <v>62</v>
      </c>
      <c r="C55" s="354"/>
      <c r="D55" s="354"/>
      <c r="E55" s="354"/>
    </row>
    <row r="56" spans="2:7" ht="17.25" customHeight="1" thickBot="1">
      <c r="B56" s="348" t="s">
        <v>113</v>
      </c>
      <c r="C56" s="355"/>
      <c r="D56" s="355"/>
      <c r="E56" s="355"/>
    </row>
    <row r="57" spans="2:7" ht="21.5" thickBot="1">
      <c r="B57" s="343" t="s">
        <v>42</v>
      </c>
      <c r="C57" s="344"/>
      <c r="D57" s="223" t="s">
        <v>119</v>
      </c>
      <c r="E57" s="224" t="s">
        <v>114</v>
      </c>
    </row>
    <row r="58" spans="2:7" ht="13">
      <c r="B58" s="14" t="s">
        <v>18</v>
      </c>
      <c r="C58" s="94" t="s">
        <v>43</v>
      </c>
      <c r="D58" s="225">
        <f>D64</f>
        <v>94635.51</v>
      </c>
      <c r="E58" s="226">
        <f>D58/E21</f>
        <v>1</v>
      </c>
    </row>
    <row r="59" spans="2:7" ht="25">
      <c r="B59" s="92" t="s">
        <v>4</v>
      </c>
      <c r="C59" s="9" t="s">
        <v>44</v>
      </c>
      <c r="D59" s="227">
        <v>0</v>
      </c>
      <c r="E59" s="228">
        <v>0</v>
      </c>
    </row>
    <row r="60" spans="2:7" ht="25">
      <c r="B60" s="78" t="s">
        <v>6</v>
      </c>
      <c r="C60" s="4" t="s">
        <v>45</v>
      </c>
      <c r="D60" s="229">
        <v>0</v>
      </c>
      <c r="E60" s="230">
        <v>0</v>
      </c>
    </row>
    <row r="61" spans="2:7" ht="12.75" customHeight="1">
      <c r="B61" s="78" t="s">
        <v>8</v>
      </c>
      <c r="C61" s="4" t="s">
        <v>46</v>
      </c>
      <c r="D61" s="229">
        <v>0</v>
      </c>
      <c r="E61" s="230">
        <v>0</v>
      </c>
    </row>
    <row r="62" spans="2:7">
      <c r="B62" s="78" t="s">
        <v>9</v>
      </c>
      <c r="C62" s="4" t="s">
        <v>47</v>
      </c>
      <c r="D62" s="229">
        <v>0</v>
      </c>
      <c r="E62" s="230">
        <v>0</v>
      </c>
    </row>
    <row r="63" spans="2:7">
      <c r="B63" s="78" t="s">
        <v>29</v>
      </c>
      <c r="C63" s="4" t="s">
        <v>48</v>
      </c>
      <c r="D63" s="229">
        <v>0</v>
      </c>
      <c r="E63" s="230">
        <v>0</v>
      </c>
    </row>
    <row r="64" spans="2:7">
      <c r="B64" s="92" t="s">
        <v>31</v>
      </c>
      <c r="C64" s="9" t="s">
        <v>49</v>
      </c>
      <c r="D64" s="227">
        <f>E21</f>
        <v>94635.51</v>
      </c>
      <c r="E64" s="228">
        <f>E58</f>
        <v>1</v>
      </c>
    </row>
    <row r="65" spans="2:5">
      <c r="B65" s="92" t="s">
        <v>33</v>
      </c>
      <c r="C65" s="9" t="s">
        <v>115</v>
      </c>
      <c r="D65" s="227">
        <v>0</v>
      </c>
      <c r="E65" s="228">
        <v>0</v>
      </c>
    </row>
    <row r="66" spans="2:5">
      <c r="B66" s="92" t="s">
        <v>50</v>
      </c>
      <c r="C66" s="9" t="s">
        <v>51</v>
      </c>
      <c r="D66" s="227">
        <v>0</v>
      </c>
      <c r="E66" s="228">
        <v>0</v>
      </c>
    </row>
    <row r="67" spans="2:5">
      <c r="B67" s="78" t="s">
        <v>52</v>
      </c>
      <c r="C67" s="4" t="s">
        <v>53</v>
      </c>
      <c r="D67" s="229">
        <v>0</v>
      </c>
      <c r="E67" s="230">
        <v>0</v>
      </c>
    </row>
    <row r="68" spans="2:5">
      <c r="B68" s="78" t="s">
        <v>54</v>
      </c>
      <c r="C68" s="4" t="s">
        <v>55</v>
      </c>
      <c r="D68" s="229">
        <v>0</v>
      </c>
      <c r="E68" s="230">
        <v>0</v>
      </c>
    </row>
    <row r="69" spans="2:5">
      <c r="B69" s="78" t="s">
        <v>56</v>
      </c>
      <c r="C69" s="4" t="s">
        <v>57</v>
      </c>
      <c r="D69" s="292">
        <v>0</v>
      </c>
      <c r="E69" s="230">
        <v>0</v>
      </c>
    </row>
    <row r="70" spans="2:5">
      <c r="B70" s="96" t="s">
        <v>58</v>
      </c>
      <c r="C70" s="88" t="s">
        <v>59</v>
      </c>
      <c r="D70" s="232">
        <v>0</v>
      </c>
      <c r="E70" s="233">
        <v>0</v>
      </c>
    </row>
    <row r="71" spans="2:5" ht="13">
      <c r="B71" s="97" t="s">
        <v>23</v>
      </c>
      <c r="C71" s="8" t="s">
        <v>61</v>
      </c>
      <c r="D71" s="234">
        <v>0</v>
      </c>
      <c r="E71" s="235">
        <v>0</v>
      </c>
    </row>
    <row r="72" spans="2:5" ht="13">
      <c r="B72" s="98" t="s">
        <v>60</v>
      </c>
      <c r="C72" s="90" t="s">
        <v>63</v>
      </c>
      <c r="D72" s="236">
        <f>E14</f>
        <v>0</v>
      </c>
      <c r="E72" s="237">
        <v>0</v>
      </c>
    </row>
    <row r="73" spans="2:5" ht="13">
      <c r="B73" s="99" t="s">
        <v>62</v>
      </c>
      <c r="C73" s="17" t="s">
        <v>65</v>
      </c>
      <c r="D73" s="238">
        <v>0</v>
      </c>
      <c r="E73" s="239">
        <v>0</v>
      </c>
    </row>
    <row r="74" spans="2:5" ht="13">
      <c r="B74" s="97" t="s">
        <v>64</v>
      </c>
      <c r="C74" s="8" t="s">
        <v>66</v>
      </c>
      <c r="D74" s="234">
        <f>D58</f>
        <v>94635.51</v>
      </c>
      <c r="E74" s="235">
        <f>E58+E72-E73</f>
        <v>1</v>
      </c>
    </row>
    <row r="75" spans="2:5">
      <c r="B75" s="78" t="s">
        <v>4</v>
      </c>
      <c r="C75" s="4" t="s">
        <v>67</v>
      </c>
      <c r="D75" s="229">
        <f>D74</f>
        <v>94635.51</v>
      </c>
      <c r="E75" s="230">
        <f>E74</f>
        <v>1</v>
      </c>
    </row>
    <row r="76" spans="2:5">
      <c r="B76" s="78" t="s">
        <v>6</v>
      </c>
      <c r="C76" s="4" t="s">
        <v>116</v>
      </c>
      <c r="D76" s="229">
        <v>0</v>
      </c>
      <c r="E76" s="230">
        <v>0</v>
      </c>
    </row>
    <row r="77" spans="2:5" ht="13" thickBot="1">
      <c r="B77" s="79" t="s">
        <v>8</v>
      </c>
      <c r="C77" s="13" t="s">
        <v>117</v>
      </c>
      <c r="D77" s="240">
        <v>0</v>
      </c>
      <c r="E77" s="241">
        <v>0</v>
      </c>
    </row>
    <row r="78" spans="2:5">
      <c r="B78" s="1"/>
      <c r="C78" s="1"/>
      <c r="D78" s="180"/>
      <c r="E78" s="180"/>
    </row>
    <row r="79" spans="2:5">
      <c r="B79" s="1"/>
      <c r="C79" s="1"/>
      <c r="D79" s="180"/>
      <c r="E79" s="180"/>
    </row>
    <row r="80" spans="2:5">
      <c r="B80" s="1"/>
      <c r="C80" s="1"/>
      <c r="D80" s="180"/>
      <c r="E80" s="180"/>
    </row>
    <row r="81" spans="2:5">
      <c r="B81" s="1"/>
      <c r="C81" s="1"/>
      <c r="D81" s="180"/>
      <c r="E81" s="180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  <headerFooter>
    <oddHeader>&amp;C&amp;"Calibri"&amp;10&amp;K000000Confidential&amp;1#</oddHead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F00-000000000000}">
  <sheetPr codeName="Arkusz108"/>
  <dimension ref="A1:L81"/>
  <sheetViews>
    <sheetView zoomScale="80" zoomScaleNormal="80" workbookViewId="0">
      <selection activeCell="H20" sqref="H20"/>
    </sheetView>
  </sheetViews>
  <sheetFormatPr defaultRowHeight="12.5"/>
  <cols>
    <col min="1" max="1" width="9.1796875" style="18"/>
    <col min="2" max="2" width="5.26953125" style="18" bestFit="1" customWidth="1"/>
    <col min="3" max="3" width="75.453125" style="18" customWidth="1"/>
    <col min="4" max="5" width="17.81640625" style="107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2" max="12" width="12.453125" bestFit="1" customWidth="1"/>
  </cols>
  <sheetData>
    <row r="1" spans="2:12">
      <c r="B1" s="1"/>
      <c r="C1" s="1"/>
      <c r="D1" s="180"/>
      <c r="E1" s="180"/>
    </row>
    <row r="2" spans="2:12" ht="15.5">
      <c r="B2" s="345" t="s">
        <v>0</v>
      </c>
      <c r="C2" s="345"/>
      <c r="D2" s="345"/>
      <c r="E2" s="345"/>
      <c r="L2" s="59"/>
    </row>
    <row r="3" spans="2:12" ht="15.5">
      <c r="B3" s="345" t="s">
        <v>205</v>
      </c>
      <c r="C3" s="345"/>
      <c r="D3" s="345"/>
      <c r="E3" s="345"/>
    </row>
    <row r="4" spans="2:12" ht="14">
      <c r="B4" s="65"/>
      <c r="C4" s="65"/>
      <c r="D4" s="181"/>
      <c r="E4" s="181"/>
    </row>
    <row r="5" spans="2:12" ht="21" customHeight="1">
      <c r="B5" s="346" t="s">
        <v>1</v>
      </c>
      <c r="C5" s="346"/>
      <c r="D5" s="346"/>
      <c r="E5" s="346"/>
    </row>
    <row r="6" spans="2:12" ht="14">
      <c r="B6" s="347" t="s">
        <v>158</v>
      </c>
      <c r="C6" s="347"/>
      <c r="D6" s="347"/>
      <c r="E6" s="347"/>
    </row>
    <row r="7" spans="2:12" ht="14">
      <c r="B7" s="67"/>
      <c r="C7" s="67"/>
      <c r="D7" s="182"/>
      <c r="E7" s="182"/>
    </row>
    <row r="8" spans="2:12" ht="13.5">
      <c r="B8" s="349" t="s">
        <v>18</v>
      </c>
      <c r="C8" s="354"/>
      <c r="D8" s="354"/>
      <c r="E8" s="354"/>
    </row>
    <row r="9" spans="2:12" ht="16" thickBot="1">
      <c r="B9" s="348" t="s">
        <v>100</v>
      </c>
      <c r="C9" s="348"/>
      <c r="D9" s="348"/>
      <c r="E9" s="348"/>
    </row>
    <row r="10" spans="2:12" ht="13.5" thickBot="1">
      <c r="B10" s="66"/>
      <c r="C10" s="61" t="s">
        <v>2</v>
      </c>
      <c r="D10" s="282" t="s">
        <v>199</v>
      </c>
      <c r="E10" s="282" t="s">
        <v>206</v>
      </c>
    </row>
    <row r="11" spans="2:12" ht="13">
      <c r="B11" s="68" t="s">
        <v>3</v>
      </c>
      <c r="C11" s="95" t="s">
        <v>106</v>
      </c>
      <c r="D11" s="242">
        <v>397415.96</v>
      </c>
      <c r="E11" s="243">
        <v>402087.41</v>
      </c>
    </row>
    <row r="12" spans="2:12">
      <c r="B12" s="108" t="s">
        <v>4</v>
      </c>
      <c r="C12" s="109" t="s">
        <v>5</v>
      </c>
      <c r="D12" s="244">
        <v>397415.96</v>
      </c>
      <c r="E12" s="245">
        <v>402087.41</v>
      </c>
    </row>
    <row r="13" spans="2:12">
      <c r="B13" s="108" t="s">
        <v>6</v>
      </c>
      <c r="C13" s="110" t="s">
        <v>7</v>
      </c>
      <c r="D13" s="244">
        <v>0</v>
      </c>
      <c r="E13" s="306">
        <v>0</v>
      </c>
    </row>
    <row r="14" spans="2:12">
      <c r="B14" s="108" t="s">
        <v>8</v>
      </c>
      <c r="C14" s="110" t="s">
        <v>10</v>
      </c>
      <c r="D14" s="244">
        <v>0</v>
      </c>
      <c r="E14" s="306">
        <v>0</v>
      </c>
      <c r="G14" s="54"/>
    </row>
    <row r="15" spans="2:12">
      <c r="B15" s="108" t="s">
        <v>103</v>
      </c>
      <c r="C15" s="110" t="s">
        <v>11</v>
      </c>
      <c r="D15" s="244">
        <v>0</v>
      </c>
      <c r="E15" s="306">
        <v>0</v>
      </c>
    </row>
    <row r="16" spans="2:12">
      <c r="B16" s="111" t="s">
        <v>104</v>
      </c>
      <c r="C16" s="112" t="s">
        <v>12</v>
      </c>
      <c r="D16" s="246">
        <v>0</v>
      </c>
      <c r="E16" s="307">
        <v>0</v>
      </c>
    </row>
    <row r="17" spans="2:11" ht="13">
      <c r="B17" s="6" t="s">
        <v>13</v>
      </c>
      <c r="C17" s="8" t="s">
        <v>65</v>
      </c>
      <c r="D17" s="248">
        <v>0</v>
      </c>
      <c r="E17" s="308">
        <v>0</v>
      </c>
    </row>
    <row r="18" spans="2:11">
      <c r="B18" s="108" t="s">
        <v>4</v>
      </c>
      <c r="C18" s="109" t="s">
        <v>11</v>
      </c>
      <c r="D18" s="246">
        <v>0</v>
      </c>
      <c r="E18" s="307">
        <v>0</v>
      </c>
    </row>
    <row r="19" spans="2:11" ht="15" customHeight="1">
      <c r="B19" s="108" t="s">
        <v>6</v>
      </c>
      <c r="C19" s="110" t="s">
        <v>105</v>
      </c>
      <c r="D19" s="244">
        <v>0</v>
      </c>
      <c r="E19" s="306">
        <v>0</v>
      </c>
    </row>
    <row r="20" spans="2:11" ht="13" thickBot="1">
      <c r="B20" s="113" t="s">
        <v>8</v>
      </c>
      <c r="C20" s="114" t="s">
        <v>14</v>
      </c>
      <c r="D20" s="250">
        <v>0</v>
      </c>
      <c r="E20" s="309">
        <v>0</v>
      </c>
    </row>
    <row r="21" spans="2:11" ht="13.5" thickBot="1">
      <c r="B21" s="356" t="s">
        <v>107</v>
      </c>
      <c r="C21" s="357"/>
      <c r="D21" s="252">
        <v>397415.96</v>
      </c>
      <c r="E21" s="211">
        <v>402087.41</v>
      </c>
      <c r="F21" s="62"/>
      <c r="G21" s="62"/>
      <c r="H21" s="103"/>
      <c r="J21" s="137"/>
      <c r="K21" s="103"/>
    </row>
    <row r="22" spans="2:11">
      <c r="B22" s="2"/>
      <c r="C22" s="5"/>
      <c r="D22" s="197"/>
      <c r="E22" s="197"/>
      <c r="G22" s="59"/>
    </row>
    <row r="23" spans="2:11" ht="13.5">
      <c r="B23" s="349" t="s">
        <v>101</v>
      </c>
      <c r="C23" s="358"/>
      <c r="D23" s="358"/>
      <c r="E23" s="358"/>
      <c r="G23" s="59"/>
    </row>
    <row r="24" spans="2:11" ht="15.75" customHeight="1" thickBot="1">
      <c r="B24" s="348" t="s">
        <v>102</v>
      </c>
      <c r="C24" s="359"/>
      <c r="D24" s="359"/>
      <c r="E24" s="359"/>
    </row>
    <row r="25" spans="2:11" ht="13.5" thickBot="1">
      <c r="B25" s="66"/>
      <c r="C25" s="115" t="s">
        <v>2</v>
      </c>
      <c r="D25" s="282" t="s">
        <v>199</v>
      </c>
      <c r="E25" s="282" t="s">
        <v>206</v>
      </c>
    </row>
    <row r="26" spans="2:11" ht="13">
      <c r="B26" s="72" t="s">
        <v>15</v>
      </c>
      <c r="C26" s="73" t="s">
        <v>16</v>
      </c>
      <c r="D26" s="326">
        <v>89239.59</v>
      </c>
      <c r="E26" s="327">
        <v>397415.96</v>
      </c>
      <c r="G26" s="60"/>
      <c r="H26" s="143"/>
    </row>
    <row r="27" spans="2:11" ht="13">
      <c r="B27" s="6" t="s">
        <v>17</v>
      </c>
      <c r="C27" s="7" t="s">
        <v>108</v>
      </c>
      <c r="D27" s="334">
        <v>333135.27999999997</v>
      </c>
      <c r="E27" s="335">
        <v>-5083.17</v>
      </c>
      <c r="F27" s="59"/>
      <c r="G27" s="60"/>
      <c r="H27" s="147"/>
      <c r="I27" s="59"/>
      <c r="J27" s="60"/>
    </row>
    <row r="28" spans="2:11" ht="13">
      <c r="B28" s="6" t="s">
        <v>18</v>
      </c>
      <c r="C28" s="7" t="s">
        <v>19</v>
      </c>
      <c r="D28" s="334">
        <v>339567.17</v>
      </c>
      <c r="E28" s="336">
        <v>1708.77</v>
      </c>
      <c r="F28" s="59"/>
      <c r="G28" s="59"/>
      <c r="H28" s="147"/>
      <c r="I28" s="59"/>
      <c r="J28" s="60"/>
    </row>
    <row r="29" spans="2:11" ht="13">
      <c r="B29" s="116" t="s">
        <v>4</v>
      </c>
      <c r="C29" s="109" t="s">
        <v>20</v>
      </c>
      <c r="D29" s="337">
        <v>1625.54</v>
      </c>
      <c r="E29" s="338">
        <v>1708.76</v>
      </c>
      <c r="F29" s="59"/>
      <c r="G29" s="59"/>
      <c r="H29" s="147"/>
      <c r="I29" s="59"/>
      <c r="J29" s="60"/>
    </row>
    <row r="30" spans="2:11" ht="13">
      <c r="B30" s="116" t="s">
        <v>6</v>
      </c>
      <c r="C30" s="109" t="s">
        <v>21</v>
      </c>
      <c r="D30" s="204">
        <v>0</v>
      </c>
      <c r="E30" s="205">
        <v>0</v>
      </c>
      <c r="F30" s="59"/>
      <c r="G30" s="59"/>
      <c r="H30" s="147"/>
      <c r="I30" s="59"/>
      <c r="J30" s="60"/>
    </row>
    <row r="31" spans="2:11" ht="13">
      <c r="B31" s="116" t="s">
        <v>8</v>
      </c>
      <c r="C31" s="109" t="s">
        <v>22</v>
      </c>
      <c r="D31" s="337">
        <v>337941.63</v>
      </c>
      <c r="E31" s="338">
        <v>0.01</v>
      </c>
      <c r="F31" s="59"/>
      <c r="G31" s="59"/>
      <c r="H31" s="147"/>
      <c r="I31" s="59"/>
      <c r="J31" s="60"/>
    </row>
    <row r="32" spans="2:11" ht="13">
      <c r="B32" s="70" t="s">
        <v>23</v>
      </c>
      <c r="C32" s="8" t="s">
        <v>24</v>
      </c>
      <c r="D32" s="334">
        <v>6431.89</v>
      </c>
      <c r="E32" s="336">
        <v>6791.94</v>
      </c>
      <c r="F32" s="59"/>
      <c r="G32" s="60"/>
      <c r="H32" s="147"/>
      <c r="I32" s="59"/>
      <c r="J32" s="60"/>
    </row>
    <row r="33" spans="2:10" ht="13">
      <c r="B33" s="116" t="s">
        <v>4</v>
      </c>
      <c r="C33" s="109" t="s">
        <v>25</v>
      </c>
      <c r="D33" s="337">
        <v>1361.67</v>
      </c>
      <c r="E33" s="338">
        <v>0</v>
      </c>
      <c r="F33" s="59"/>
      <c r="G33" s="59"/>
      <c r="H33" s="147"/>
      <c r="I33" s="59"/>
      <c r="J33" s="60"/>
    </row>
    <row r="34" spans="2:10" ht="13">
      <c r="B34" s="116" t="s">
        <v>6</v>
      </c>
      <c r="C34" s="109" t="s">
        <v>26</v>
      </c>
      <c r="D34" s="204">
        <v>598.54</v>
      </c>
      <c r="E34" s="338">
        <v>0</v>
      </c>
      <c r="F34" s="59"/>
      <c r="G34" s="59"/>
      <c r="H34" s="147"/>
      <c r="I34" s="59"/>
      <c r="J34" s="60"/>
    </row>
    <row r="35" spans="2:10" ht="13">
      <c r="B35" s="116" t="s">
        <v>8</v>
      </c>
      <c r="C35" s="109" t="s">
        <v>27</v>
      </c>
      <c r="D35" s="337">
        <v>660.41</v>
      </c>
      <c r="E35" s="338">
        <v>889.88</v>
      </c>
      <c r="F35" s="59"/>
      <c r="G35" s="59"/>
      <c r="H35" s="147"/>
      <c r="I35" s="59"/>
      <c r="J35" s="60"/>
    </row>
    <row r="36" spans="2:10" ht="13">
      <c r="B36" s="116" t="s">
        <v>9</v>
      </c>
      <c r="C36" s="109" t="s">
        <v>28</v>
      </c>
      <c r="D36" s="204">
        <v>0</v>
      </c>
      <c r="E36" s="205">
        <v>0</v>
      </c>
      <c r="F36" s="59"/>
      <c r="G36" s="59"/>
      <c r="H36" s="147"/>
      <c r="I36" s="59"/>
      <c r="J36" s="60"/>
    </row>
    <row r="37" spans="2:10" ht="25.5">
      <c r="B37" s="116" t="s">
        <v>29</v>
      </c>
      <c r="C37" s="109" t="s">
        <v>30</v>
      </c>
      <c r="D37" s="337">
        <v>2782.05</v>
      </c>
      <c r="E37" s="338">
        <v>5902.06</v>
      </c>
      <c r="F37" s="59"/>
      <c r="G37" s="59"/>
      <c r="H37" s="147"/>
      <c r="I37" s="59"/>
      <c r="J37" s="60"/>
    </row>
    <row r="38" spans="2:10" ht="13">
      <c r="B38" s="116" t="s">
        <v>31</v>
      </c>
      <c r="C38" s="109" t="s">
        <v>32</v>
      </c>
      <c r="D38" s="204">
        <v>0</v>
      </c>
      <c r="E38" s="205">
        <v>0</v>
      </c>
      <c r="F38" s="59"/>
      <c r="G38" s="59"/>
      <c r="H38" s="147"/>
      <c r="I38" s="59"/>
      <c r="J38" s="60"/>
    </row>
    <row r="39" spans="2:10" ht="13">
      <c r="B39" s="117" t="s">
        <v>33</v>
      </c>
      <c r="C39" s="118" t="s">
        <v>34</v>
      </c>
      <c r="D39" s="206">
        <v>1029.22</v>
      </c>
      <c r="E39" s="207">
        <v>0</v>
      </c>
      <c r="F39" s="59"/>
      <c r="G39" s="59"/>
      <c r="H39" s="147"/>
      <c r="I39" s="59"/>
      <c r="J39" s="60"/>
    </row>
    <row r="40" spans="2:10" ht="13.5" thickBot="1">
      <c r="B40" s="74" t="s">
        <v>35</v>
      </c>
      <c r="C40" s="75" t="s">
        <v>36</v>
      </c>
      <c r="D40" s="339">
        <v>-24958.91</v>
      </c>
      <c r="E40" s="340">
        <v>9754.6200000000008</v>
      </c>
      <c r="G40" s="60"/>
      <c r="H40" s="143"/>
    </row>
    <row r="41" spans="2:10" ht="13.5" thickBot="1">
      <c r="B41" s="76" t="s">
        <v>37</v>
      </c>
      <c r="C41" s="77" t="s">
        <v>38</v>
      </c>
      <c r="D41" s="328">
        <v>397415.96</v>
      </c>
      <c r="E41" s="329">
        <v>402087.41</v>
      </c>
      <c r="F41" s="62"/>
      <c r="G41" s="60"/>
      <c r="H41" s="143"/>
    </row>
    <row r="42" spans="2:10" ht="13">
      <c r="B42" s="71"/>
      <c r="C42" s="71"/>
      <c r="D42" s="105"/>
      <c r="E42" s="105"/>
      <c r="F42" s="62"/>
      <c r="G42" s="54"/>
    </row>
    <row r="43" spans="2:10" ht="13.5">
      <c r="B43" s="349" t="s">
        <v>60</v>
      </c>
      <c r="C43" s="350"/>
      <c r="D43" s="350"/>
      <c r="E43" s="350"/>
      <c r="G43" s="59"/>
    </row>
    <row r="44" spans="2:10" ht="18" customHeight="1" thickBot="1">
      <c r="B44" s="348" t="s">
        <v>118</v>
      </c>
      <c r="C44" s="351"/>
      <c r="D44" s="351"/>
      <c r="E44" s="351"/>
      <c r="G44" s="59"/>
    </row>
    <row r="45" spans="2:10" ht="13.5" thickBot="1">
      <c r="B45" s="66"/>
      <c r="C45" s="19" t="s">
        <v>39</v>
      </c>
      <c r="D45" s="282" t="s">
        <v>199</v>
      </c>
      <c r="E45" s="282" t="s">
        <v>206</v>
      </c>
      <c r="G45" s="59"/>
    </row>
    <row r="46" spans="2:10" ht="13">
      <c r="B46" s="10" t="s">
        <v>18</v>
      </c>
      <c r="C46" s="20" t="s">
        <v>109</v>
      </c>
      <c r="D46" s="212"/>
      <c r="E46" s="213"/>
      <c r="G46" s="59"/>
    </row>
    <row r="47" spans="2:10">
      <c r="B47" s="119" t="s">
        <v>4</v>
      </c>
      <c r="C47" s="109" t="s">
        <v>40</v>
      </c>
      <c r="D47" s="214">
        <v>11310.468000000001</v>
      </c>
      <c r="E47" s="216">
        <v>54440.542000000001</v>
      </c>
      <c r="G47" s="59"/>
    </row>
    <row r="48" spans="2:10">
      <c r="B48" s="120" t="s">
        <v>6</v>
      </c>
      <c r="C48" s="118" t="s">
        <v>41</v>
      </c>
      <c r="D48" s="214">
        <v>54440.542000000001</v>
      </c>
      <c r="E48" s="216">
        <v>53755.000999999997</v>
      </c>
      <c r="G48" s="59"/>
    </row>
    <row r="49" spans="2:7" ht="13">
      <c r="B49" s="91" t="s">
        <v>23</v>
      </c>
      <c r="C49" s="93" t="s">
        <v>110</v>
      </c>
      <c r="D49" s="217"/>
      <c r="E49" s="216"/>
    </row>
    <row r="50" spans="2:7">
      <c r="B50" s="119" t="s">
        <v>4</v>
      </c>
      <c r="C50" s="109" t="s">
        <v>40</v>
      </c>
      <c r="D50" s="214">
        <v>7.89</v>
      </c>
      <c r="E50" s="216">
        <v>7.3</v>
      </c>
      <c r="G50" s="107"/>
    </row>
    <row r="51" spans="2:7">
      <c r="B51" s="119" t="s">
        <v>6</v>
      </c>
      <c r="C51" s="109" t="s">
        <v>111</v>
      </c>
      <c r="D51" s="214">
        <v>7.1000000000000005</v>
      </c>
      <c r="E51" s="216">
        <v>7.09</v>
      </c>
      <c r="G51" s="107"/>
    </row>
    <row r="52" spans="2:7">
      <c r="B52" s="119" t="s">
        <v>8</v>
      </c>
      <c r="C52" s="109" t="s">
        <v>112</v>
      </c>
      <c r="D52" s="214">
        <v>7.91</v>
      </c>
      <c r="E52" s="216">
        <v>7.9</v>
      </c>
    </row>
    <row r="53" spans="2:7" ht="13.5" customHeight="1" thickBot="1">
      <c r="B53" s="121" t="s">
        <v>9</v>
      </c>
      <c r="C53" s="122" t="s">
        <v>41</v>
      </c>
      <c r="D53" s="220">
        <v>7.3</v>
      </c>
      <c r="E53" s="259">
        <v>7.48</v>
      </c>
    </row>
    <row r="54" spans="2:7">
      <c r="B54" s="85"/>
      <c r="C54" s="86"/>
      <c r="D54" s="222"/>
      <c r="E54" s="222"/>
    </row>
    <row r="55" spans="2:7" ht="13.5">
      <c r="B55" s="349" t="s">
        <v>62</v>
      </c>
      <c r="C55" s="354"/>
      <c r="D55" s="354"/>
      <c r="E55" s="354"/>
    </row>
    <row r="56" spans="2:7" ht="16.5" customHeight="1" thickBot="1">
      <c r="B56" s="348" t="s">
        <v>113</v>
      </c>
      <c r="C56" s="355"/>
      <c r="D56" s="355"/>
      <c r="E56" s="355"/>
    </row>
    <row r="57" spans="2:7" ht="21.5" thickBot="1">
      <c r="B57" s="343" t="s">
        <v>42</v>
      </c>
      <c r="C57" s="344"/>
      <c r="D57" s="223" t="s">
        <v>119</v>
      </c>
      <c r="E57" s="224" t="s">
        <v>114</v>
      </c>
    </row>
    <row r="58" spans="2:7" ht="13">
      <c r="B58" s="14" t="s">
        <v>18</v>
      </c>
      <c r="C58" s="94" t="s">
        <v>43</v>
      </c>
      <c r="D58" s="225">
        <f>D64</f>
        <v>402087.41</v>
      </c>
      <c r="E58" s="226">
        <f>D58/E21</f>
        <v>1</v>
      </c>
    </row>
    <row r="59" spans="2:7" ht="25">
      <c r="B59" s="92" t="s">
        <v>4</v>
      </c>
      <c r="C59" s="9" t="s">
        <v>44</v>
      </c>
      <c r="D59" s="227">
        <v>0</v>
      </c>
      <c r="E59" s="228">
        <v>0</v>
      </c>
    </row>
    <row r="60" spans="2:7" ht="25">
      <c r="B60" s="78" t="s">
        <v>6</v>
      </c>
      <c r="C60" s="4" t="s">
        <v>45</v>
      </c>
      <c r="D60" s="229">
        <v>0</v>
      </c>
      <c r="E60" s="230">
        <v>0</v>
      </c>
    </row>
    <row r="61" spans="2:7">
      <c r="B61" s="78" t="s">
        <v>8</v>
      </c>
      <c r="C61" s="4" t="s">
        <v>46</v>
      </c>
      <c r="D61" s="229">
        <v>0</v>
      </c>
      <c r="E61" s="230">
        <v>0</v>
      </c>
    </row>
    <row r="62" spans="2:7">
      <c r="B62" s="78" t="s">
        <v>9</v>
      </c>
      <c r="C62" s="4" t="s">
        <v>47</v>
      </c>
      <c r="D62" s="229">
        <v>0</v>
      </c>
      <c r="E62" s="230">
        <v>0</v>
      </c>
    </row>
    <row r="63" spans="2:7">
      <c r="B63" s="78" t="s">
        <v>29</v>
      </c>
      <c r="C63" s="4" t="s">
        <v>48</v>
      </c>
      <c r="D63" s="229">
        <v>0</v>
      </c>
      <c r="E63" s="230">
        <v>0</v>
      </c>
    </row>
    <row r="64" spans="2:7">
      <c r="B64" s="92" t="s">
        <v>31</v>
      </c>
      <c r="C64" s="9" t="s">
        <v>49</v>
      </c>
      <c r="D64" s="227">
        <f>E21</f>
        <v>402087.41</v>
      </c>
      <c r="E64" s="228">
        <f>E58</f>
        <v>1</v>
      </c>
    </row>
    <row r="65" spans="2:5">
      <c r="B65" s="92" t="s">
        <v>33</v>
      </c>
      <c r="C65" s="9" t="s">
        <v>115</v>
      </c>
      <c r="D65" s="227">
        <v>0</v>
      </c>
      <c r="E65" s="228">
        <v>0</v>
      </c>
    </row>
    <row r="66" spans="2:5">
      <c r="B66" s="92" t="s">
        <v>50</v>
      </c>
      <c r="C66" s="9" t="s">
        <v>51</v>
      </c>
      <c r="D66" s="227">
        <v>0</v>
      </c>
      <c r="E66" s="228">
        <v>0</v>
      </c>
    </row>
    <row r="67" spans="2:5">
      <c r="B67" s="78" t="s">
        <v>52</v>
      </c>
      <c r="C67" s="4" t="s">
        <v>53</v>
      </c>
      <c r="D67" s="229">
        <v>0</v>
      </c>
      <c r="E67" s="230">
        <v>0</v>
      </c>
    </row>
    <row r="68" spans="2:5">
      <c r="B68" s="78" t="s">
        <v>54</v>
      </c>
      <c r="C68" s="4" t="s">
        <v>55</v>
      </c>
      <c r="D68" s="229">
        <v>0</v>
      </c>
      <c r="E68" s="230">
        <v>0</v>
      </c>
    </row>
    <row r="69" spans="2:5">
      <c r="B69" s="78" t="s">
        <v>56</v>
      </c>
      <c r="C69" s="4" t="s">
        <v>57</v>
      </c>
      <c r="D69" s="292">
        <v>0</v>
      </c>
      <c r="E69" s="230">
        <v>0</v>
      </c>
    </row>
    <row r="70" spans="2:5">
      <c r="B70" s="96" t="s">
        <v>58</v>
      </c>
      <c r="C70" s="88" t="s">
        <v>59</v>
      </c>
      <c r="D70" s="232">
        <v>0</v>
      </c>
      <c r="E70" s="233">
        <v>0</v>
      </c>
    </row>
    <row r="71" spans="2:5" ht="13">
      <c r="B71" s="97" t="s">
        <v>23</v>
      </c>
      <c r="C71" s="8" t="s">
        <v>61</v>
      </c>
      <c r="D71" s="234">
        <v>0</v>
      </c>
      <c r="E71" s="235">
        <v>0</v>
      </c>
    </row>
    <row r="72" spans="2:5" ht="13">
      <c r="B72" s="98" t="s">
        <v>60</v>
      </c>
      <c r="C72" s="90" t="s">
        <v>63</v>
      </c>
      <c r="D72" s="236">
        <f>E14</f>
        <v>0</v>
      </c>
      <c r="E72" s="237">
        <v>0</v>
      </c>
    </row>
    <row r="73" spans="2:5" ht="13">
      <c r="B73" s="99" t="s">
        <v>62</v>
      </c>
      <c r="C73" s="17" t="s">
        <v>65</v>
      </c>
      <c r="D73" s="238">
        <v>0</v>
      </c>
      <c r="E73" s="239">
        <v>0</v>
      </c>
    </row>
    <row r="74" spans="2:5" ht="13">
      <c r="B74" s="97" t="s">
        <v>64</v>
      </c>
      <c r="C74" s="8" t="s">
        <v>66</v>
      </c>
      <c r="D74" s="234">
        <f>D58</f>
        <v>402087.41</v>
      </c>
      <c r="E74" s="235">
        <f>E58+E72-E73</f>
        <v>1</v>
      </c>
    </row>
    <row r="75" spans="2:5">
      <c r="B75" s="78" t="s">
        <v>4</v>
      </c>
      <c r="C75" s="4" t="s">
        <v>67</v>
      </c>
      <c r="D75" s="229">
        <f>D74</f>
        <v>402087.41</v>
      </c>
      <c r="E75" s="230">
        <f>E74</f>
        <v>1</v>
      </c>
    </row>
    <row r="76" spans="2:5">
      <c r="B76" s="78" t="s">
        <v>6</v>
      </c>
      <c r="C76" s="4" t="s">
        <v>116</v>
      </c>
      <c r="D76" s="229">
        <v>0</v>
      </c>
      <c r="E76" s="230">
        <v>0</v>
      </c>
    </row>
    <row r="77" spans="2:5" ht="13" thickBot="1">
      <c r="B77" s="79" t="s">
        <v>8</v>
      </c>
      <c r="C77" s="13" t="s">
        <v>117</v>
      </c>
      <c r="D77" s="240">
        <v>0</v>
      </c>
      <c r="E77" s="241">
        <v>0</v>
      </c>
    </row>
    <row r="78" spans="2:5">
      <c r="B78" s="1"/>
      <c r="C78" s="1"/>
      <c r="D78" s="180"/>
      <c r="E78" s="180"/>
    </row>
    <row r="79" spans="2:5">
      <c r="B79" s="1"/>
      <c r="C79" s="1"/>
      <c r="D79" s="180"/>
      <c r="E79" s="180"/>
    </row>
    <row r="80" spans="2:5">
      <c r="B80" s="1"/>
      <c r="C80" s="1"/>
      <c r="D80" s="180"/>
      <c r="E80" s="180"/>
    </row>
    <row r="81" spans="2:5">
      <c r="B81" s="1"/>
      <c r="C81" s="1"/>
      <c r="D81" s="180"/>
      <c r="E81" s="180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  <headerFooter>
    <oddHeader>&amp;C&amp;"Calibri"&amp;10&amp;K000000Confidential&amp;1#</oddHead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300-000000000000}">
  <sheetPr codeName="Arkusz112"/>
  <dimension ref="A1:L81"/>
  <sheetViews>
    <sheetView zoomScale="80" zoomScaleNormal="80" workbookViewId="0">
      <selection activeCell="G16" sqref="G16"/>
    </sheetView>
  </sheetViews>
  <sheetFormatPr defaultRowHeight="12.5"/>
  <cols>
    <col min="1" max="1" width="9.1796875" style="18"/>
    <col min="2" max="2" width="5.26953125" style="18" bestFit="1" customWidth="1"/>
    <col min="3" max="3" width="75.453125" style="18" customWidth="1"/>
    <col min="4" max="5" width="17.81640625" style="107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2" max="12" width="12.453125" bestFit="1" customWidth="1"/>
  </cols>
  <sheetData>
    <row r="1" spans="2:12">
      <c r="B1" s="1"/>
      <c r="C1" s="1"/>
      <c r="D1" s="180"/>
      <c r="E1" s="180"/>
    </row>
    <row r="2" spans="2:12" ht="15.5">
      <c r="B2" s="345" t="s">
        <v>0</v>
      </c>
      <c r="C2" s="345"/>
      <c r="D2" s="345"/>
      <c r="E2" s="345"/>
      <c r="H2" s="107"/>
      <c r="I2" s="107"/>
      <c r="J2" s="101"/>
      <c r="L2" s="59"/>
    </row>
    <row r="3" spans="2:12" ht="15.5">
      <c r="B3" s="345" t="s">
        <v>205</v>
      </c>
      <c r="C3" s="345"/>
      <c r="D3" s="345"/>
      <c r="E3" s="345"/>
      <c r="H3" s="107"/>
      <c r="I3" s="107"/>
      <c r="J3" s="101"/>
    </row>
    <row r="4" spans="2:12" ht="14">
      <c r="B4" s="65"/>
      <c r="C4" s="65"/>
      <c r="D4" s="181"/>
      <c r="E4" s="181"/>
      <c r="H4" s="107"/>
      <c r="I4" s="107"/>
      <c r="J4" s="101"/>
    </row>
    <row r="5" spans="2:12" ht="21" customHeight="1">
      <c r="B5" s="346" t="s">
        <v>1</v>
      </c>
      <c r="C5" s="346"/>
      <c r="D5" s="346"/>
      <c r="E5" s="346"/>
    </row>
    <row r="6" spans="2:12" ht="14">
      <c r="B6" s="347" t="s">
        <v>172</v>
      </c>
      <c r="C6" s="347"/>
      <c r="D6" s="347"/>
      <c r="E6" s="347"/>
    </row>
    <row r="7" spans="2:12" ht="14">
      <c r="B7" s="67"/>
      <c r="C7" s="67"/>
      <c r="D7" s="182"/>
      <c r="E7" s="182"/>
    </row>
    <row r="8" spans="2:12" ht="13.5">
      <c r="B8" s="349" t="s">
        <v>18</v>
      </c>
      <c r="C8" s="354"/>
      <c r="D8" s="354"/>
      <c r="E8" s="354"/>
    </row>
    <row r="9" spans="2:12" ht="16" thickBot="1">
      <c r="B9" s="348" t="s">
        <v>100</v>
      </c>
      <c r="C9" s="348"/>
      <c r="D9" s="348"/>
      <c r="E9" s="348"/>
    </row>
    <row r="10" spans="2:12" ht="13.5" thickBot="1">
      <c r="B10" s="66"/>
      <c r="C10" s="61" t="s">
        <v>2</v>
      </c>
      <c r="D10" s="282" t="s">
        <v>199</v>
      </c>
      <c r="E10" s="282" t="s">
        <v>206</v>
      </c>
    </row>
    <row r="11" spans="2:12" ht="13">
      <c r="B11" s="68" t="s">
        <v>3</v>
      </c>
      <c r="C11" s="95" t="s">
        <v>106</v>
      </c>
      <c r="D11" s="242">
        <v>250883.52999999988</v>
      </c>
      <c r="E11" s="243">
        <v>265389.44</v>
      </c>
    </row>
    <row r="12" spans="2:12">
      <c r="B12" s="108" t="s">
        <v>4</v>
      </c>
      <c r="C12" s="109" t="s">
        <v>5</v>
      </c>
      <c r="D12" s="244">
        <v>250883.52999999988</v>
      </c>
      <c r="E12" s="245">
        <v>265389.44</v>
      </c>
    </row>
    <row r="13" spans="2:12">
      <c r="B13" s="108" t="s">
        <v>6</v>
      </c>
      <c r="C13" s="110" t="s">
        <v>7</v>
      </c>
      <c r="D13" s="244">
        <v>0</v>
      </c>
      <c r="E13" s="306">
        <v>0</v>
      </c>
    </row>
    <row r="14" spans="2:12">
      <c r="B14" s="108" t="s">
        <v>8</v>
      </c>
      <c r="C14" s="110" t="s">
        <v>10</v>
      </c>
      <c r="D14" s="244">
        <v>0</v>
      </c>
      <c r="E14" s="306">
        <v>0</v>
      </c>
      <c r="G14" s="54"/>
    </row>
    <row r="15" spans="2:12">
      <c r="B15" s="108" t="s">
        <v>103</v>
      </c>
      <c r="C15" s="110" t="s">
        <v>11</v>
      </c>
      <c r="D15" s="244">
        <v>0</v>
      </c>
      <c r="E15" s="306">
        <v>0</v>
      </c>
    </row>
    <row r="16" spans="2:12">
      <c r="B16" s="111" t="s">
        <v>104</v>
      </c>
      <c r="C16" s="112" t="s">
        <v>12</v>
      </c>
      <c r="D16" s="246">
        <v>0</v>
      </c>
      <c r="E16" s="307">
        <v>0</v>
      </c>
    </row>
    <row r="17" spans="2:11" ht="13">
      <c r="B17" s="6" t="s">
        <v>13</v>
      </c>
      <c r="C17" s="8" t="s">
        <v>65</v>
      </c>
      <c r="D17" s="248">
        <v>0</v>
      </c>
      <c r="E17" s="308">
        <v>0</v>
      </c>
    </row>
    <row r="18" spans="2:11">
      <c r="B18" s="108" t="s">
        <v>4</v>
      </c>
      <c r="C18" s="109" t="s">
        <v>11</v>
      </c>
      <c r="D18" s="246">
        <v>0</v>
      </c>
      <c r="E18" s="307">
        <v>0</v>
      </c>
    </row>
    <row r="19" spans="2:11" ht="15" customHeight="1">
      <c r="B19" s="108" t="s">
        <v>6</v>
      </c>
      <c r="C19" s="110" t="s">
        <v>105</v>
      </c>
      <c r="D19" s="244">
        <v>0</v>
      </c>
      <c r="E19" s="306">
        <v>0</v>
      </c>
    </row>
    <row r="20" spans="2:11" ht="13" thickBot="1">
      <c r="B20" s="113" t="s">
        <v>8</v>
      </c>
      <c r="C20" s="114" t="s">
        <v>14</v>
      </c>
      <c r="D20" s="250">
        <v>0</v>
      </c>
      <c r="E20" s="309">
        <v>0</v>
      </c>
    </row>
    <row r="21" spans="2:11" ht="13.5" thickBot="1">
      <c r="B21" s="356" t="s">
        <v>107</v>
      </c>
      <c r="C21" s="357"/>
      <c r="D21" s="252">
        <v>250883.52999999988</v>
      </c>
      <c r="E21" s="211">
        <v>265389.44</v>
      </c>
      <c r="F21" s="62"/>
      <c r="G21" s="62"/>
      <c r="H21" s="103"/>
      <c r="J21" s="137"/>
      <c r="K21" s="103"/>
    </row>
    <row r="22" spans="2:11">
      <c r="B22" s="2"/>
      <c r="C22" s="5"/>
      <c r="D22" s="197"/>
      <c r="E22" s="197"/>
      <c r="G22" s="59"/>
    </row>
    <row r="23" spans="2:11" ht="13.5">
      <c r="B23" s="349" t="s">
        <v>101</v>
      </c>
      <c r="C23" s="358"/>
      <c r="D23" s="358"/>
      <c r="E23" s="358"/>
      <c r="G23" s="59"/>
    </row>
    <row r="24" spans="2:11" ht="15.75" customHeight="1" thickBot="1">
      <c r="B24" s="348" t="s">
        <v>102</v>
      </c>
      <c r="C24" s="359"/>
      <c r="D24" s="359"/>
      <c r="E24" s="359"/>
    </row>
    <row r="25" spans="2:11" ht="13.5" thickBot="1">
      <c r="B25" s="66"/>
      <c r="C25" s="115" t="s">
        <v>2</v>
      </c>
      <c r="D25" s="282" t="s">
        <v>199</v>
      </c>
      <c r="E25" s="282" t="s">
        <v>206</v>
      </c>
    </row>
    <row r="26" spans="2:11" ht="13">
      <c r="B26" s="72" t="s">
        <v>15</v>
      </c>
      <c r="C26" s="73" t="s">
        <v>16</v>
      </c>
      <c r="D26" s="326">
        <v>2596157.98</v>
      </c>
      <c r="E26" s="327">
        <v>250883.53</v>
      </c>
      <c r="G26" s="60"/>
    </row>
    <row r="27" spans="2:11" ht="13">
      <c r="B27" s="6" t="s">
        <v>17</v>
      </c>
      <c r="C27" s="7" t="s">
        <v>108</v>
      </c>
      <c r="D27" s="201">
        <v>-2481676.6</v>
      </c>
      <c r="E27" s="202">
        <v>-4281.83</v>
      </c>
      <c r="F27" s="59"/>
      <c r="G27" s="60"/>
      <c r="H27" s="147"/>
      <c r="I27" s="59"/>
      <c r="J27" s="60"/>
    </row>
    <row r="28" spans="2:11" ht="13">
      <c r="B28" s="6" t="s">
        <v>18</v>
      </c>
      <c r="C28" s="7" t="s">
        <v>19</v>
      </c>
      <c r="D28" s="201">
        <v>0.03</v>
      </c>
      <c r="E28" s="203">
        <v>0.01</v>
      </c>
      <c r="F28" s="59"/>
      <c r="G28" s="101"/>
      <c r="H28" s="147"/>
      <c r="I28" s="59"/>
      <c r="J28" s="60"/>
    </row>
    <row r="29" spans="2:11" ht="13">
      <c r="B29" s="116" t="s">
        <v>4</v>
      </c>
      <c r="C29" s="109" t="s">
        <v>20</v>
      </c>
      <c r="D29" s="204">
        <v>0</v>
      </c>
      <c r="E29" s="205">
        <v>0</v>
      </c>
      <c r="F29" s="59"/>
      <c r="G29" s="101"/>
      <c r="H29" s="147"/>
      <c r="I29" s="59"/>
      <c r="J29" s="60"/>
    </row>
    <row r="30" spans="2:11" ht="13">
      <c r="B30" s="116" t="s">
        <v>6</v>
      </c>
      <c r="C30" s="109" t="s">
        <v>21</v>
      </c>
      <c r="D30" s="204">
        <v>0</v>
      </c>
      <c r="E30" s="205">
        <v>0</v>
      </c>
      <c r="F30" s="59"/>
      <c r="G30" s="101"/>
      <c r="H30" s="147"/>
      <c r="I30" s="59"/>
      <c r="J30" s="60"/>
    </row>
    <row r="31" spans="2:11" ht="13">
      <c r="B31" s="116" t="s">
        <v>8</v>
      </c>
      <c r="C31" s="109" t="s">
        <v>22</v>
      </c>
      <c r="D31" s="204">
        <v>0.03</v>
      </c>
      <c r="E31" s="205">
        <v>0.01</v>
      </c>
      <c r="F31" s="59"/>
      <c r="G31" s="101"/>
      <c r="H31" s="147"/>
      <c r="I31" s="59"/>
      <c r="J31" s="60"/>
    </row>
    <row r="32" spans="2:11" ht="13">
      <c r="B32" s="70" t="s">
        <v>23</v>
      </c>
      <c r="C32" s="8" t="s">
        <v>24</v>
      </c>
      <c r="D32" s="201">
        <v>2481676.63</v>
      </c>
      <c r="E32" s="203">
        <v>4281.84</v>
      </c>
      <c r="F32" s="59"/>
      <c r="G32" s="60"/>
      <c r="H32" s="147"/>
      <c r="I32" s="59"/>
      <c r="J32" s="60"/>
    </row>
    <row r="33" spans="2:10" ht="13">
      <c r="B33" s="116" t="s">
        <v>4</v>
      </c>
      <c r="C33" s="109" t="s">
        <v>25</v>
      </c>
      <c r="D33" s="204">
        <v>2455772.41</v>
      </c>
      <c r="E33" s="205">
        <v>0</v>
      </c>
      <c r="F33" s="59"/>
      <c r="G33" s="101"/>
      <c r="H33" s="147"/>
      <c r="I33" s="59"/>
      <c r="J33" s="60"/>
    </row>
    <row r="34" spans="2:10" ht="13">
      <c r="B34" s="116" t="s">
        <v>6</v>
      </c>
      <c r="C34" s="109" t="s">
        <v>26</v>
      </c>
      <c r="D34" s="204">
        <v>0</v>
      </c>
      <c r="E34" s="205">
        <v>0</v>
      </c>
      <c r="F34" s="59"/>
      <c r="G34" s="101"/>
      <c r="H34" s="147"/>
      <c r="I34" s="59"/>
      <c r="J34" s="60"/>
    </row>
    <row r="35" spans="2:10" ht="13">
      <c r="B35" s="116" t="s">
        <v>8</v>
      </c>
      <c r="C35" s="109" t="s">
        <v>27</v>
      </c>
      <c r="D35" s="204">
        <v>4927.4800000000005</v>
      </c>
      <c r="E35" s="205">
        <v>134.03</v>
      </c>
      <c r="F35" s="59"/>
      <c r="G35" s="101"/>
      <c r="H35" s="147"/>
      <c r="I35" s="59"/>
      <c r="J35" s="60"/>
    </row>
    <row r="36" spans="2:10" ht="13">
      <c r="B36" s="116" t="s">
        <v>9</v>
      </c>
      <c r="C36" s="109" t="s">
        <v>28</v>
      </c>
      <c r="D36" s="204">
        <v>0</v>
      </c>
      <c r="E36" s="205">
        <v>0</v>
      </c>
      <c r="F36" s="59"/>
      <c r="G36" s="101"/>
      <c r="H36" s="147"/>
      <c r="I36" s="59"/>
      <c r="J36" s="60"/>
    </row>
    <row r="37" spans="2:10" ht="25.5">
      <c r="B37" s="116" t="s">
        <v>29</v>
      </c>
      <c r="C37" s="109" t="s">
        <v>30</v>
      </c>
      <c r="D37" s="204">
        <v>20976.74</v>
      </c>
      <c r="E37" s="205">
        <v>4147.8100000000004</v>
      </c>
      <c r="F37" s="59"/>
      <c r="G37" s="101"/>
      <c r="H37" s="147"/>
      <c r="I37" s="59"/>
      <c r="J37" s="60"/>
    </row>
    <row r="38" spans="2:10" ht="13">
      <c r="B38" s="116" t="s">
        <v>31</v>
      </c>
      <c r="C38" s="109" t="s">
        <v>32</v>
      </c>
      <c r="D38" s="204">
        <v>0</v>
      </c>
      <c r="E38" s="205">
        <v>0</v>
      </c>
      <c r="F38" s="59"/>
      <c r="G38" s="101"/>
      <c r="H38" s="147"/>
      <c r="I38" s="59"/>
      <c r="J38" s="60"/>
    </row>
    <row r="39" spans="2:10" ht="13">
      <c r="B39" s="117" t="s">
        <v>33</v>
      </c>
      <c r="C39" s="118" t="s">
        <v>34</v>
      </c>
      <c r="D39" s="206">
        <v>0</v>
      </c>
      <c r="E39" s="207">
        <v>0</v>
      </c>
      <c r="F39" s="59"/>
      <c r="G39" s="101"/>
      <c r="H39" s="147"/>
      <c r="I39" s="59"/>
      <c r="J39" s="60"/>
    </row>
    <row r="40" spans="2:10" ht="13.5" thickBot="1">
      <c r="B40" s="74" t="s">
        <v>35</v>
      </c>
      <c r="C40" s="75" t="s">
        <v>36</v>
      </c>
      <c r="D40" s="208">
        <v>136402.15</v>
      </c>
      <c r="E40" s="209">
        <v>18787.740000000002</v>
      </c>
      <c r="G40" s="60"/>
      <c r="H40" s="143"/>
    </row>
    <row r="41" spans="2:10" ht="13.5" thickBot="1">
      <c r="B41" s="76" t="s">
        <v>37</v>
      </c>
      <c r="C41" s="77" t="s">
        <v>38</v>
      </c>
      <c r="D41" s="328">
        <v>250883.52999999988</v>
      </c>
      <c r="E41" s="329">
        <v>265389.44</v>
      </c>
      <c r="F41" s="62"/>
      <c r="G41" s="60"/>
      <c r="H41" s="143"/>
    </row>
    <row r="42" spans="2:10" ht="13">
      <c r="B42" s="71"/>
      <c r="C42" s="71"/>
      <c r="D42" s="105"/>
      <c r="E42" s="105"/>
      <c r="F42" s="62"/>
      <c r="G42" s="54"/>
      <c r="H42" s="143"/>
    </row>
    <row r="43" spans="2:10" ht="13.5">
      <c r="B43" s="349" t="s">
        <v>60</v>
      </c>
      <c r="C43" s="350"/>
      <c r="D43" s="350"/>
      <c r="E43" s="350"/>
      <c r="G43" s="59"/>
    </row>
    <row r="44" spans="2:10" ht="18" customHeight="1" thickBot="1">
      <c r="B44" s="348" t="s">
        <v>118</v>
      </c>
      <c r="C44" s="351"/>
      <c r="D44" s="351"/>
      <c r="E44" s="351"/>
      <c r="G44" s="59"/>
    </row>
    <row r="45" spans="2:10" ht="13.5" thickBot="1">
      <c r="B45" s="66"/>
      <c r="C45" s="19" t="s">
        <v>39</v>
      </c>
      <c r="D45" s="282" t="s">
        <v>199</v>
      </c>
      <c r="E45" s="282" t="s">
        <v>206</v>
      </c>
      <c r="G45" s="59"/>
    </row>
    <row r="46" spans="2:10" ht="13">
      <c r="B46" s="10" t="s">
        <v>18</v>
      </c>
      <c r="C46" s="20" t="s">
        <v>109</v>
      </c>
      <c r="D46" s="212"/>
      <c r="E46" s="213"/>
      <c r="G46" s="59"/>
    </row>
    <row r="47" spans="2:10">
      <c r="B47" s="119" t="s">
        <v>4</v>
      </c>
      <c r="C47" s="109" t="s">
        <v>40</v>
      </c>
      <c r="D47" s="214">
        <v>12114.031000000001</v>
      </c>
      <c r="E47" s="216">
        <v>1067.317</v>
      </c>
      <c r="G47" s="59"/>
    </row>
    <row r="48" spans="2:10">
      <c r="B48" s="120" t="s">
        <v>6</v>
      </c>
      <c r="C48" s="118" t="s">
        <v>41</v>
      </c>
      <c r="D48" s="214">
        <v>1067.317</v>
      </c>
      <c r="E48" s="216">
        <v>1049.8</v>
      </c>
      <c r="G48" s="59"/>
    </row>
    <row r="49" spans="2:7" ht="13">
      <c r="B49" s="91" t="s">
        <v>23</v>
      </c>
      <c r="C49" s="93" t="s">
        <v>110</v>
      </c>
      <c r="D49" s="217"/>
      <c r="E49" s="216"/>
    </row>
    <row r="50" spans="2:7">
      <c r="B50" s="119" t="s">
        <v>4</v>
      </c>
      <c r="C50" s="109" t="s">
        <v>40</v>
      </c>
      <c r="D50" s="214">
        <v>214.31</v>
      </c>
      <c r="E50" s="216">
        <v>235.06</v>
      </c>
      <c r="G50" s="107"/>
    </row>
    <row r="51" spans="2:7">
      <c r="B51" s="119" t="s">
        <v>6</v>
      </c>
      <c r="C51" s="109" t="s">
        <v>111</v>
      </c>
      <c r="D51" s="214">
        <v>214.31</v>
      </c>
      <c r="E51" s="216">
        <v>234.91</v>
      </c>
      <c r="G51" s="107"/>
    </row>
    <row r="52" spans="2:7">
      <c r="B52" s="119" t="s">
        <v>8</v>
      </c>
      <c r="C52" s="109" t="s">
        <v>112</v>
      </c>
      <c r="D52" s="214">
        <v>235.06</v>
      </c>
      <c r="E52" s="216">
        <v>252.88</v>
      </c>
    </row>
    <row r="53" spans="2:7" ht="12.75" customHeight="1" thickBot="1">
      <c r="B53" s="121" t="s">
        <v>9</v>
      </c>
      <c r="C53" s="122" t="s">
        <v>41</v>
      </c>
      <c r="D53" s="220">
        <v>235.06</v>
      </c>
      <c r="E53" s="259">
        <v>252.8</v>
      </c>
    </row>
    <row r="54" spans="2:7">
      <c r="B54" s="85"/>
      <c r="C54" s="86"/>
      <c r="D54" s="222"/>
      <c r="E54" s="222"/>
    </row>
    <row r="55" spans="2:7" ht="13.5">
      <c r="B55" s="349" t="s">
        <v>62</v>
      </c>
      <c r="C55" s="354"/>
      <c r="D55" s="354"/>
      <c r="E55" s="354"/>
    </row>
    <row r="56" spans="2:7" ht="15.75" customHeight="1" thickBot="1">
      <c r="B56" s="348" t="s">
        <v>113</v>
      </c>
      <c r="C56" s="355"/>
      <c r="D56" s="355"/>
      <c r="E56" s="355"/>
    </row>
    <row r="57" spans="2:7" ht="21.5" thickBot="1">
      <c r="B57" s="343" t="s">
        <v>42</v>
      </c>
      <c r="C57" s="344"/>
      <c r="D57" s="223" t="s">
        <v>119</v>
      </c>
      <c r="E57" s="224" t="s">
        <v>114</v>
      </c>
    </row>
    <row r="58" spans="2:7" ht="13">
      <c r="B58" s="14" t="s">
        <v>18</v>
      </c>
      <c r="C58" s="94" t="s">
        <v>43</v>
      </c>
      <c r="D58" s="225">
        <f>D64</f>
        <v>265389.44</v>
      </c>
      <c r="E58" s="226">
        <f>D58/E21</f>
        <v>1</v>
      </c>
    </row>
    <row r="59" spans="2:7" ht="25">
      <c r="B59" s="92" t="s">
        <v>4</v>
      </c>
      <c r="C59" s="9" t="s">
        <v>44</v>
      </c>
      <c r="D59" s="227">
        <v>0</v>
      </c>
      <c r="E59" s="228">
        <v>0</v>
      </c>
    </row>
    <row r="60" spans="2:7" ht="25">
      <c r="B60" s="78" t="s">
        <v>6</v>
      </c>
      <c r="C60" s="4" t="s">
        <v>45</v>
      </c>
      <c r="D60" s="229">
        <v>0</v>
      </c>
      <c r="E60" s="230">
        <v>0</v>
      </c>
    </row>
    <row r="61" spans="2:7" ht="13.5" customHeight="1">
      <c r="B61" s="78" t="s">
        <v>8</v>
      </c>
      <c r="C61" s="4" t="s">
        <v>46</v>
      </c>
      <c r="D61" s="229">
        <v>0</v>
      </c>
      <c r="E61" s="230">
        <v>0</v>
      </c>
    </row>
    <row r="62" spans="2:7">
      <c r="B62" s="78" t="s">
        <v>9</v>
      </c>
      <c r="C62" s="4" t="s">
        <v>47</v>
      </c>
      <c r="D62" s="229">
        <v>0</v>
      </c>
      <c r="E62" s="230">
        <v>0</v>
      </c>
    </row>
    <row r="63" spans="2:7">
      <c r="B63" s="78" t="s">
        <v>29</v>
      </c>
      <c r="C63" s="4" t="s">
        <v>48</v>
      </c>
      <c r="D63" s="229">
        <v>0</v>
      </c>
      <c r="E63" s="230">
        <v>0</v>
      </c>
    </row>
    <row r="64" spans="2:7">
      <c r="B64" s="92" t="s">
        <v>31</v>
      </c>
      <c r="C64" s="9" t="s">
        <v>49</v>
      </c>
      <c r="D64" s="227">
        <f>E21</f>
        <v>265389.44</v>
      </c>
      <c r="E64" s="228">
        <f>E58</f>
        <v>1</v>
      </c>
    </row>
    <row r="65" spans="2:5">
      <c r="B65" s="92" t="s">
        <v>33</v>
      </c>
      <c r="C65" s="9" t="s">
        <v>115</v>
      </c>
      <c r="D65" s="227">
        <v>0</v>
      </c>
      <c r="E65" s="228">
        <v>0</v>
      </c>
    </row>
    <row r="66" spans="2:5">
      <c r="B66" s="92" t="s">
        <v>50</v>
      </c>
      <c r="C66" s="9" t="s">
        <v>51</v>
      </c>
      <c r="D66" s="227">
        <v>0</v>
      </c>
      <c r="E66" s="228">
        <v>0</v>
      </c>
    </row>
    <row r="67" spans="2:5">
      <c r="B67" s="78" t="s">
        <v>52</v>
      </c>
      <c r="C67" s="4" t="s">
        <v>53</v>
      </c>
      <c r="D67" s="229">
        <v>0</v>
      </c>
      <c r="E67" s="230">
        <v>0</v>
      </c>
    </row>
    <row r="68" spans="2:5">
      <c r="B68" s="78" t="s">
        <v>54</v>
      </c>
      <c r="C68" s="4" t="s">
        <v>55</v>
      </c>
      <c r="D68" s="229">
        <v>0</v>
      </c>
      <c r="E68" s="230">
        <v>0</v>
      </c>
    </row>
    <row r="69" spans="2:5">
      <c r="B69" s="78" t="s">
        <v>56</v>
      </c>
      <c r="C69" s="4" t="s">
        <v>57</v>
      </c>
      <c r="D69" s="292">
        <v>0</v>
      </c>
      <c r="E69" s="230">
        <v>0</v>
      </c>
    </row>
    <row r="70" spans="2:5">
      <c r="B70" s="96" t="s">
        <v>58</v>
      </c>
      <c r="C70" s="88" t="s">
        <v>59</v>
      </c>
      <c r="D70" s="232">
        <v>0</v>
      </c>
      <c r="E70" s="233">
        <v>0</v>
      </c>
    </row>
    <row r="71" spans="2:5" ht="13">
      <c r="B71" s="97" t="s">
        <v>23</v>
      </c>
      <c r="C71" s="8" t="s">
        <v>61</v>
      </c>
      <c r="D71" s="234">
        <v>0</v>
      </c>
      <c r="E71" s="235">
        <v>0</v>
      </c>
    </row>
    <row r="72" spans="2:5" ht="13">
      <c r="B72" s="98" t="s">
        <v>60</v>
      </c>
      <c r="C72" s="90" t="s">
        <v>63</v>
      </c>
      <c r="D72" s="236">
        <f>E14</f>
        <v>0</v>
      </c>
      <c r="E72" s="237">
        <v>0</v>
      </c>
    </row>
    <row r="73" spans="2:5" ht="13">
      <c r="B73" s="99" t="s">
        <v>62</v>
      </c>
      <c r="C73" s="17" t="s">
        <v>65</v>
      </c>
      <c r="D73" s="238">
        <v>0</v>
      </c>
      <c r="E73" s="239">
        <v>0</v>
      </c>
    </row>
    <row r="74" spans="2:5" ht="13">
      <c r="B74" s="97" t="s">
        <v>64</v>
      </c>
      <c r="C74" s="8" t="s">
        <v>66</v>
      </c>
      <c r="D74" s="234">
        <f>D58</f>
        <v>265389.44</v>
      </c>
      <c r="E74" s="235">
        <f>E58+E72-E73</f>
        <v>1</v>
      </c>
    </row>
    <row r="75" spans="2:5">
      <c r="B75" s="78" t="s">
        <v>4</v>
      </c>
      <c r="C75" s="4" t="s">
        <v>67</v>
      </c>
      <c r="D75" s="229">
        <f>D74</f>
        <v>265389.44</v>
      </c>
      <c r="E75" s="230">
        <f>E74</f>
        <v>1</v>
      </c>
    </row>
    <row r="76" spans="2:5">
      <c r="B76" s="78" t="s">
        <v>6</v>
      </c>
      <c r="C76" s="4" t="s">
        <v>116</v>
      </c>
      <c r="D76" s="229">
        <v>0</v>
      </c>
      <c r="E76" s="230">
        <v>0</v>
      </c>
    </row>
    <row r="77" spans="2:5" ht="13" thickBot="1">
      <c r="B77" s="79" t="s">
        <v>8</v>
      </c>
      <c r="C77" s="13" t="s">
        <v>117</v>
      </c>
      <c r="D77" s="240">
        <v>0</v>
      </c>
      <c r="E77" s="241">
        <v>0</v>
      </c>
    </row>
    <row r="78" spans="2:5">
      <c r="B78" s="1"/>
      <c r="C78" s="1"/>
      <c r="D78" s="180"/>
      <c r="E78" s="180"/>
    </row>
    <row r="79" spans="2:5">
      <c r="B79" s="1"/>
      <c r="C79" s="1"/>
      <c r="D79" s="180"/>
      <c r="E79" s="180"/>
    </row>
    <row r="80" spans="2:5">
      <c r="B80" s="1"/>
      <c r="C80" s="1"/>
      <c r="D80" s="180"/>
      <c r="E80" s="180"/>
    </row>
    <row r="81" spans="2:5">
      <c r="B81" s="1"/>
      <c r="C81" s="1"/>
      <c r="D81" s="180"/>
      <c r="E81" s="180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&amp;C&amp;"Calibri"&amp;10&amp;K000000Confidential&amp;1#</oddHead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400-000000000000}">
  <sheetPr codeName="Arkusz113"/>
  <dimension ref="A1:L81"/>
  <sheetViews>
    <sheetView zoomScale="80" zoomScaleNormal="80" workbookViewId="0">
      <selection activeCell="G15" sqref="G15"/>
    </sheetView>
  </sheetViews>
  <sheetFormatPr defaultRowHeight="12.5"/>
  <cols>
    <col min="1" max="1" width="9.1796875" style="18"/>
    <col min="2" max="2" width="5.26953125" style="18" bestFit="1" customWidth="1"/>
    <col min="3" max="3" width="75.453125" style="18" customWidth="1"/>
    <col min="4" max="5" width="17.81640625" style="107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2" max="12" width="12.453125" bestFit="1" customWidth="1"/>
  </cols>
  <sheetData>
    <row r="1" spans="2:12">
      <c r="B1" s="1"/>
      <c r="C1" s="1"/>
      <c r="D1" s="180"/>
      <c r="E1" s="180"/>
    </row>
    <row r="2" spans="2:12" ht="15.5">
      <c r="B2" s="345" t="s">
        <v>0</v>
      </c>
      <c r="C2" s="345"/>
      <c r="D2" s="345"/>
      <c r="E2" s="345"/>
      <c r="H2" s="64"/>
      <c r="I2" s="64"/>
      <c r="J2" s="60"/>
      <c r="L2" s="59"/>
    </row>
    <row r="3" spans="2:12" ht="15.5">
      <c r="B3" s="345" t="s">
        <v>205</v>
      </c>
      <c r="C3" s="345"/>
      <c r="D3" s="345"/>
      <c r="E3" s="345"/>
      <c r="H3" s="64"/>
      <c r="I3" s="64"/>
      <c r="J3" s="60"/>
    </row>
    <row r="4" spans="2:12" ht="14">
      <c r="B4" s="65"/>
      <c r="C4" s="65"/>
      <c r="D4" s="181"/>
      <c r="E4" s="181"/>
      <c r="J4" s="60"/>
    </row>
    <row r="5" spans="2:12" ht="21" customHeight="1">
      <c r="B5" s="346" t="s">
        <v>1</v>
      </c>
      <c r="C5" s="346"/>
      <c r="D5" s="346"/>
      <c r="E5" s="346"/>
    </row>
    <row r="6" spans="2:12" ht="14">
      <c r="B6" s="347" t="s">
        <v>173</v>
      </c>
      <c r="C6" s="347"/>
      <c r="D6" s="347"/>
      <c r="E6" s="347"/>
    </row>
    <row r="7" spans="2:12" ht="14">
      <c r="B7" s="67"/>
      <c r="C7" s="67"/>
      <c r="D7" s="182"/>
      <c r="E7" s="182"/>
    </row>
    <row r="8" spans="2:12" ht="13.5">
      <c r="B8" s="349" t="s">
        <v>18</v>
      </c>
      <c r="C8" s="354"/>
      <c r="D8" s="354"/>
      <c r="E8" s="354"/>
    </row>
    <row r="9" spans="2:12" ht="16" thickBot="1">
      <c r="B9" s="348" t="s">
        <v>100</v>
      </c>
      <c r="C9" s="348"/>
      <c r="D9" s="348"/>
      <c r="E9" s="348"/>
    </row>
    <row r="10" spans="2:12" ht="13.5" thickBot="1">
      <c r="B10" s="66"/>
      <c r="C10" s="61" t="s">
        <v>2</v>
      </c>
      <c r="D10" s="282" t="s">
        <v>199</v>
      </c>
      <c r="E10" s="282" t="s">
        <v>206</v>
      </c>
    </row>
    <row r="11" spans="2:12" ht="13">
      <c r="B11" s="68" t="s">
        <v>3</v>
      </c>
      <c r="C11" s="95" t="s">
        <v>106</v>
      </c>
      <c r="D11" s="242">
        <v>6277692.2299999995</v>
      </c>
      <c r="E11" s="243">
        <v>6728223.0499999998</v>
      </c>
    </row>
    <row r="12" spans="2:12">
      <c r="B12" s="108" t="s">
        <v>4</v>
      </c>
      <c r="C12" s="109" t="s">
        <v>5</v>
      </c>
      <c r="D12" s="244">
        <v>6277692.2299999995</v>
      </c>
      <c r="E12" s="245">
        <v>6728223.0499999998</v>
      </c>
    </row>
    <row r="13" spans="2:12">
      <c r="B13" s="108" t="s">
        <v>6</v>
      </c>
      <c r="C13" s="110" t="s">
        <v>7</v>
      </c>
      <c r="D13" s="244">
        <v>0</v>
      </c>
      <c r="E13" s="306">
        <v>0</v>
      </c>
    </row>
    <row r="14" spans="2:12">
      <c r="B14" s="108" t="s">
        <v>8</v>
      </c>
      <c r="C14" s="110" t="s">
        <v>10</v>
      </c>
      <c r="D14" s="244">
        <v>0</v>
      </c>
      <c r="E14" s="306">
        <v>0</v>
      </c>
      <c r="G14" s="54"/>
    </row>
    <row r="15" spans="2:12">
      <c r="B15" s="108" t="s">
        <v>103</v>
      </c>
      <c r="C15" s="110" t="s">
        <v>11</v>
      </c>
      <c r="D15" s="244">
        <v>0</v>
      </c>
      <c r="E15" s="306">
        <v>0</v>
      </c>
    </row>
    <row r="16" spans="2:12">
      <c r="B16" s="111" t="s">
        <v>104</v>
      </c>
      <c r="C16" s="112" t="s">
        <v>12</v>
      </c>
      <c r="D16" s="246">
        <v>0</v>
      </c>
      <c r="E16" s="307">
        <v>0</v>
      </c>
    </row>
    <row r="17" spans="2:11" ht="13">
      <c r="B17" s="6" t="s">
        <v>13</v>
      </c>
      <c r="C17" s="8" t="s">
        <v>65</v>
      </c>
      <c r="D17" s="248">
        <v>0</v>
      </c>
      <c r="E17" s="308">
        <v>0</v>
      </c>
    </row>
    <row r="18" spans="2:11">
      <c r="B18" s="108" t="s">
        <v>4</v>
      </c>
      <c r="C18" s="109" t="s">
        <v>11</v>
      </c>
      <c r="D18" s="246">
        <v>0</v>
      </c>
      <c r="E18" s="307">
        <v>0</v>
      </c>
    </row>
    <row r="19" spans="2:11" ht="15" customHeight="1">
      <c r="B19" s="108" t="s">
        <v>6</v>
      </c>
      <c r="C19" s="110" t="s">
        <v>105</v>
      </c>
      <c r="D19" s="244">
        <v>0</v>
      </c>
      <c r="E19" s="306">
        <v>0</v>
      </c>
    </row>
    <row r="20" spans="2:11" ht="13" thickBot="1">
      <c r="B20" s="113" t="s">
        <v>8</v>
      </c>
      <c r="C20" s="114" t="s">
        <v>14</v>
      </c>
      <c r="D20" s="250">
        <v>0</v>
      </c>
      <c r="E20" s="309">
        <v>0</v>
      </c>
    </row>
    <row r="21" spans="2:11" ht="13.5" thickBot="1">
      <c r="B21" s="356" t="s">
        <v>107</v>
      </c>
      <c r="C21" s="357"/>
      <c r="D21" s="252">
        <v>6277692.2299999995</v>
      </c>
      <c r="E21" s="211">
        <v>6728223.0499999998</v>
      </c>
      <c r="F21" s="62"/>
      <c r="G21" s="62"/>
      <c r="H21" s="103"/>
      <c r="J21" s="137"/>
      <c r="K21" s="103"/>
    </row>
    <row r="22" spans="2:11">
      <c r="B22" s="2"/>
      <c r="C22" s="5"/>
      <c r="D22" s="197"/>
      <c r="E22" s="197"/>
      <c r="G22" s="59"/>
    </row>
    <row r="23" spans="2:11" ht="13.5">
      <c r="B23" s="349" t="s">
        <v>101</v>
      </c>
      <c r="C23" s="358"/>
      <c r="D23" s="358"/>
      <c r="E23" s="358"/>
      <c r="G23" s="59"/>
    </row>
    <row r="24" spans="2:11" ht="15.75" customHeight="1" thickBot="1">
      <c r="B24" s="348" t="s">
        <v>102</v>
      </c>
      <c r="C24" s="359"/>
      <c r="D24" s="359"/>
      <c r="E24" s="359"/>
    </row>
    <row r="25" spans="2:11" ht="13.5" thickBot="1">
      <c r="B25" s="66"/>
      <c r="C25" s="115" t="s">
        <v>2</v>
      </c>
      <c r="D25" s="282" t="s">
        <v>199</v>
      </c>
      <c r="E25" s="282" t="s">
        <v>206</v>
      </c>
    </row>
    <row r="26" spans="2:11" ht="13">
      <c r="B26" s="72" t="s">
        <v>15</v>
      </c>
      <c r="C26" s="73" t="s">
        <v>16</v>
      </c>
      <c r="D26" s="326">
        <v>5966688.0199999996</v>
      </c>
      <c r="E26" s="327">
        <v>6277692.2300000004</v>
      </c>
      <c r="G26" s="60"/>
    </row>
    <row r="27" spans="2:11" ht="13">
      <c r="B27" s="6" t="s">
        <v>17</v>
      </c>
      <c r="C27" s="7" t="s">
        <v>108</v>
      </c>
      <c r="D27" s="201">
        <v>-329920.65999999997</v>
      </c>
      <c r="E27" s="202">
        <v>-110938.9</v>
      </c>
      <c r="F27" s="59"/>
      <c r="G27" s="60"/>
      <c r="H27" s="147"/>
      <c r="I27" s="59"/>
      <c r="J27" s="60"/>
    </row>
    <row r="28" spans="2:11" ht="13">
      <c r="B28" s="6" t="s">
        <v>18</v>
      </c>
      <c r="C28" s="7" t="s">
        <v>19</v>
      </c>
      <c r="D28" s="201">
        <v>0.02</v>
      </c>
      <c r="E28" s="203">
        <v>0</v>
      </c>
      <c r="F28" s="59"/>
      <c r="G28" s="101"/>
      <c r="H28" s="147"/>
      <c r="I28" s="59"/>
      <c r="J28" s="60"/>
    </row>
    <row r="29" spans="2:11" ht="13">
      <c r="B29" s="116" t="s">
        <v>4</v>
      </c>
      <c r="C29" s="109" t="s">
        <v>20</v>
      </c>
      <c r="D29" s="204">
        <v>0</v>
      </c>
      <c r="E29" s="205">
        <v>0</v>
      </c>
      <c r="F29" s="59"/>
      <c r="G29" s="101"/>
      <c r="H29" s="147"/>
      <c r="I29" s="59"/>
      <c r="J29" s="60"/>
    </row>
    <row r="30" spans="2:11" ht="13">
      <c r="B30" s="116" t="s">
        <v>6</v>
      </c>
      <c r="C30" s="109" t="s">
        <v>21</v>
      </c>
      <c r="D30" s="204">
        <v>0</v>
      </c>
      <c r="E30" s="205">
        <v>0</v>
      </c>
      <c r="F30" s="59"/>
      <c r="G30" s="101"/>
      <c r="H30" s="147"/>
      <c r="I30" s="59"/>
      <c r="J30" s="60"/>
    </row>
    <row r="31" spans="2:11" ht="13">
      <c r="B31" s="116" t="s">
        <v>8</v>
      </c>
      <c r="C31" s="109" t="s">
        <v>22</v>
      </c>
      <c r="D31" s="204">
        <v>0.02</v>
      </c>
      <c r="E31" s="205">
        <v>0</v>
      </c>
      <c r="F31" s="59"/>
      <c r="G31" s="101"/>
      <c r="H31" s="147"/>
      <c r="I31" s="59"/>
      <c r="J31" s="60"/>
    </row>
    <row r="32" spans="2:11" ht="13">
      <c r="B32" s="70" t="s">
        <v>23</v>
      </c>
      <c r="C32" s="8" t="s">
        <v>24</v>
      </c>
      <c r="D32" s="201">
        <v>329920.68</v>
      </c>
      <c r="E32" s="203">
        <v>110938.9</v>
      </c>
      <c r="F32" s="59"/>
      <c r="G32" s="60"/>
      <c r="H32" s="147"/>
      <c r="I32" s="59"/>
      <c r="J32" s="60"/>
    </row>
    <row r="33" spans="2:10" ht="13">
      <c r="B33" s="116" t="s">
        <v>4</v>
      </c>
      <c r="C33" s="109" t="s">
        <v>25</v>
      </c>
      <c r="D33" s="204">
        <v>225270.56</v>
      </c>
      <c r="E33" s="205">
        <v>0</v>
      </c>
      <c r="F33" s="59"/>
      <c r="G33" s="101"/>
      <c r="H33" s="147"/>
      <c r="I33" s="59"/>
      <c r="J33" s="60"/>
    </row>
    <row r="34" spans="2:10" ht="13">
      <c r="B34" s="116" t="s">
        <v>6</v>
      </c>
      <c r="C34" s="109" t="s">
        <v>26</v>
      </c>
      <c r="D34" s="204">
        <v>0</v>
      </c>
      <c r="E34" s="205">
        <v>0</v>
      </c>
      <c r="F34" s="59"/>
      <c r="G34" s="101"/>
      <c r="H34" s="147"/>
      <c r="I34" s="59"/>
      <c r="J34" s="60"/>
    </row>
    <row r="35" spans="2:10" ht="13">
      <c r="B35" s="116" t="s">
        <v>8</v>
      </c>
      <c r="C35" s="109" t="s">
        <v>27</v>
      </c>
      <c r="D35" s="204">
        <v>8832.23</v>
      </c>
      <c r="E35" s="205">
        <v>6003.19</v>
      </c>
      <c r="F35" s="59"/>
      <c r="G35" s="101"/>
      <c r="H35" s="147"/>
      <c r="I35" s="59"/>
      <c r="J35" s="60"/>
    </row>
    <row r="36" spans="2:10" ht="13">
      <c r="B36" s="116" t="s">
        <v>9</v>
      </c>
      <c r="C36" s="109" t="s">
        <v>28</v>
      </c>
      <c r="D36" s="204">
        <v>0</v>
      </c>
      <c r="E36" s="205">
        <v>0</v>
      </c>
      <c r="F36" s="59"/>
      <c r="G36" s="101"/>
      <c r="H36" s="147"/>
      <c r="I36" s="59"/>
      <c r="J36" s="60"/>
    </row>
    <row r="37" spans="2:10" ht="25.5">
      <c r="B37" s="116" t="s">
        <v>29</v>
      </c>
      <c r="C37" s="109" t="s">
        <v>30</v>
      </c>
      <c r="D37" s="204">
        <v>95817.89</v>
      </c>
      <c r="E37" s="205">
        <v>104935.7</v>
      </c>
      <c r="F37" s="59"/>
      <c r="G37" s="101"/>
      <c r="H37" s="147"/>
      <c r="I37" s="59"/>
      <c r="J37" s="60"/>
    </row>
    <row r="38" spans="2:10" ht="13">
      <c r="B38" s="116" t="s">
        <v>31</v>
      </c>
      <c r="C38" s="109" t="s">
        <v>32</v>
      </c>
      <c r="D38" s="204">
        <v>0</v>
      </c>
      <c r="E38" s="205">
        <v>0</v>
      </c>
      <c r="F38" s="59"/>
      <c r="G38" s="101"/>
      <c r="H38" s="147"/>
      <c r="I38" s="59"/>
      <c r="J38" s="60"/>
    </row>
    <row r="39" spans="2:10" ht="13">
      <c r="B39" s="117" t="s">
        <v>33</v>
      </c>
      <c r="C39" s="118" t="s">
        <v>34</v>
      </c>
      <c r="D39" s="206">
        <v>0</v>
      </c>
      <c r="E39" s="207">
        <v>0.01</v>
      </c>
      <c r="F39" s="59"/>
      <c r="G39" s="101"/>
      <c r="H39" s="147"/>
      <c r="I39" s="59"/>
      <c r="J39" s="60"/>
    </row>
    <row r="40" spans="2:10" ht="13.5" thickBot="1">
      <c r="B40" s="74" t="s">
        <v>35</v>
      </c>
      <c r="C40" s="75" t="s">
        <v>36</v>
      </c>
      <c r="D40" s="208">
        <v>640924.87</v>
      </c>
      <c r="E40" s="209">
        <v>561469.72</v>
      </c>
      <c r="G40" s="60"/>
      <c r="H40" s="143"/>
    </row>
    <row r="41" spans="2:10" ht="13.5" thickBot="1">
      <c r="B41" s="76" t="s">
        <v>37</v>
      </c>
      <c r="C41" s="77" t="s">
        <v>38</v>
      </c>
      <c r="D41" s="328">
        <v>6277692.2299999995</v>
      </c>
      <c r="E41" s="329">
        <v>6728223.0499999998</v>
      </c>
      <c r="F41" s="62"/>
      <c r="G41" s="60"/>
    </row>
    <row r="42" spans="2:10" ht="13">
      <c r="B42" s="71"/>
      <c r="C42" s="71"/>
      <c r="D42" s="105"/>
      <c r="E42" s="105"/>
      <c r="F42" s="62"/>
      <c r="G42" s="54"/>
    </row>
    <row r="43" spans="2:10" ht="13.5">
      <c r="B43" s="349" t="s">
        <v>60</v>
      </c>
      <c r="C43" s="350"/>
      <c r="D43" s="350"/>
      <c r="E43" s="350"/>
      <c r="G43" s="59"/>
    </row>
    <row r="44" spans="2:10" ht="18" customHeight="1" thickBot="1">
      <c r="B44" s="362">
        <f>D21</f>
        <v>6277692.2299999995</v>
      </c>
      <c r="C44" s="351"/>
      <c r="D44" s="351"/>
      <c r="E44" s="351"/>
      <c r="G44" s="59"/>
    </row>
    <row r="45" spans="2:10" ht="13.5" thickBot="1">
      <c r="B45" s="66"/>
      <c r="C45" s="19" t="s">
        <v>39</v>
      </c>
      <c r="D45" s="282" t="s">
        <v>199</v>
      </c>
      <c r="E45" s="282" t="s">
        <v>206</v>
      </c>
      <c r="G45" s="59"/>
    </row>
    <row r="46" spans="2:10" ht="13">
      <c r="B46" s="10" t="s">
        <v>18</v>
      </c>
      <c r="C46" s="20" t="s">
        <v>109</v>
      </c>
      <c r="D46" s="212"/>
      <c r="E46" s="213"/>
      <c r="G46" s="59"/>
    </row>
    <row r="47" spans="2:10">
      <c r="B47" s="119" t="s">
        <v>4</v>
      </c>
      <c r="C47" s="109" t="s">
        <v>40</v>
      </c>
      <c r="D47" s="214">
        <v>482351.49699999997</v>
      </c>
      <c r="E47" s="216">
        <v>456227.63299999997</v>
      </c>
      <c r="G47" s="59"/>
    </row>
    <row r="48" spans="2:10">
      <c r="B48" s="120" t="s">
        <v>6</v>
      </c>
      <c r="C48" s="118" t="s">
        <v>41</v>
      </c>
      <c r="D48" s="214">
        <v>456227.63299999997</v>
      </c>
      <c r="E48" s="216">
        <v>448548.20299999998</v>
      </c>
      <c r="G48" s="59"/>
    </row>
    <row r="49" spans="2:7" ht="13">
      <c r="B49" s="91" t="s">
        <v>23</v>
      </c>
      <c r="C49" s="93" t="s">
        <v>110</v>
      </c>
      <c r="D49" s="217"/>
      <c r="E49" s="216"/>
    </row>
    <row r="50" spans="2:7">
      <c r="B50" s="119" t="s">
        <v>4</v>
      </c>
      <c r="C50" s="109" t="s">
        <v>40</v>
      </c>
      <c r="D50" s="214">
        <v>12.37</v>
      </c>
      <c r="E50" s="258">
        <v>13.76</v>
      </c>
      <c r="G50" s="107"/>
    </row>
    <row r="51" spans="2:7">
      <c r="B51" s="119" t="s">
        <v>6</v>
      </c>
      <c r="C51" s="109" t="s">
        <v>111</v>
      </c>
      <c r="D51" s="214">
        <v>12.37</v>
      </c>
      <c r="E51" s="319">
        <v>13.74</v>
      </c>
      <c r="G51" s="107"/>
    </row>
    <row r="52" spans="2:7">
      <c r="B52" s="119" t="s">
        <v>8</v>
      </c>
      <c r="C52" s="109" t="s">
        <v>112</v>
      </c>
      <c r="D52" s="214">
        <v>13.76</v>
      </c>
      <c r="E52" s="341">
        <v>15</v>
      </c>
    </row>
    <row r="53" spans="2:7" ht="12.75" customHeight="1" thickBot="1">
      <c r="B53" s="121" t="s">
        <v>9</v>
      </c>
      <c r="C53" s="122" t="s">
        <v>41</v>
      </c>
      <c r="D53" s="220">
        <v>13.76</v>
      </c>
      <c r="E53" s="259">
        <v>15</v>
      </c>
    </row>
    <row r="54" spans="2:7">
      <c r="B54" s="85"/>
      <c r="C54" s="86"/>
      <c r="D54" s="222"/>
      <c r="E54" s="222"/>
    </row>
    <row r="55" spans="2:7" ht="13.5">
      <c r="B55" s="349" t="s">
        <v>62</v>
      </c>
      <c r="C55" s="354"/>
      <c r="D55" s="354"/>
      <c r="E55" s="354"/>
    </row>
    <row r="56" spans="2:7" ht="16.5" customHeight="1" thickBot="1">
      <c r="B56" s="348" t="s">
        <v>113</v>
      </c>
      <c r="C56" s="355"/>
      <c r="D56" s="355"/>
      <c r="E56" s="355"/>
    </row>
    <row r="57" spans="2:7" ht="21.5" thickBot="1">
      <c r="B57" s="343" t="s">
        <v>42</v>
      </c>
      <c r="C57" s="344"/>
      <c r="D57" s="223" t="s">
        <v>119</v>
      </c>
      <c r="E57" s="224" t="s">
        <v>114</v>
      </c>
    </row>
    <row r="58" spans="2:7" ht="13">
      <c r="B58" s="14" t="s">
        <v>18</v>
      </c>
      <c r="C58" s="94" t="s">
        <v>43</v>
      </c>
      <c r="D58" s="225">
        <f>D64</f>
        <v>6728223.0499999998</v>
      </c>
      <c r="E58" s="226">
        <f>D58/E21</f>
        <v>1</v>
      </c>
    </row>
    <row r="59" spans="2:7" ht="25">
      <c r="B59" s="92" t="s">
        <v>4</v>
      </c>
      <c r="C59" s="9" t="s">
        <v>44</v>
      </c>
      <c r="D59" s="227">
        <v>0</v>
      </c>
      <c r="E59" s="228">
        <v>0</v>
      </c>
    </row>
    <row r="60" spans="2:7" ht="25">
      <c r="B60" s="78" t="s">
        <v>6</v>
      </c>
      <c r="C60" s="4" t="s">
        <v>45</v>
      </c>
      <c r="D60" s="229">
        <v>0</v>
      </c>
      <c r="E60" s="230">
        <v>0</v>
      </c>
    </row>
    <row r="61" spans="2:7" ht="12.75" customHeight="1">
      <c r="B61" s="78" t="s">
        <v>8</v>
      </c>
      <c r="C61" s="4" t="s">
        <v>46</v>
      </c>
      <c r="D61" s="229">
        <v>0</v>
      </c>
      <c r="E61" s="230">
        <v>0</v>
      </c>
    </row>
    <row r="62" spans="2:7">
      <c r="B62" s="78" t="s">
        <v>9</v>
      </c>
      <c r="C62" s="4" t="s">
        <v>47</v>
      </c>
      <c r="D62" s="229">
        <v>0</v>
      </c>
      <c r="E62" s="230">
        <v>0</v>
      </c>
    </row>
    <row r="63" spans="2:7">
      <c r="B63" s="78" t="s">
        <v>29</v>
      </c>
      <c r="C63" s="4" t="s">
        <v>48</v>
      </c>
      <c r="D63" s="229">
        <v>0</v>
      </c>
      <c r="E63" s="230">
        <v>0</v>
      </c>
    </row>
    <row r="64" spans="2:7">
      <c r="B64" s="92" t="s">
        <v>31</v>
      </c>
      <c r="C64" s="9" t="s">
        <v>49</v>
      </c>
      <c r="D64" s="227">
        <f>E21</f>
        <v>6728223.0499999998</v>
      </c>
      <c r="E64" s="228">
        <f>E58</f>
        <v>1</v>
      </c>
    </row>
    <row r="65" spans="2:5">
      <c r="B65" s="92" t="s">
        <v>33</v>
      </c>
      <c r="C65" s="9" t="s">
        <v>115</v>
      </c>
      <c r="D65" s="227">
        <v>0</v>
      </c>
      <c r="E65" s="228">
        <v>0</v>
      </c>
    </row>
    <row r="66" spans="2:5">
      <c r="B66" s="92" t="s">
        <v>50</v>
      </c>
      <c r="C66" s="9" t="s">
        <v>51</v>
      </c>
      <c r="D66" s="227">
        <v>0</v>
      </c>
      <c r="E66" s="228">
        <v>0</v>
      </c>
    </row>
    <row r="67" spans="2:5">
      <c r="B67" s="78" t="s">
        <v>52</v>
      </c>
      <c r="C67" s="4" t="s">
        <v>53</v>
      </c>
      <c r="D67" s="229">
        <v>0</v>
      </c>
      <c r="E67" s="230">
        <v>0</v>
      </c>
    </row>
    <row r="68" spans="2:5">
      <c r="B68" s="78" t="s">
        <v>54</v>
      </c>
      <c r="C68" s="4" t="s">
        <v>55</v>
      </c>
      <c r="D68" s="229">
        <v>0</v>
      </c>
      <c r="E68" s="230">
        <v>0</v>
      </c>
    </row>
    <row r="69" spans="2:5">
      <c r="B69" s="78" t="s">
        <v>56</v>
      </c>
      <c r="C69" s="4" t="s">
        <v>57</v>
      </c>
      <c r="D69" s="292">
        <v>0</v>
      </c>
      <c r="E69" s="230">
        <v>0</v>
      </c>
    </row>
    <row r="70" spans="2:5">
      <c r="B70" s="96" t="s">
        <v>58</v>
      </c>
      <c r="C70" s="88" t="s">
        <v>59</v>
      </c>
      <c r="D70" s="232">
        <v>0</v>
      </c>
      <c r="E70" s="233">
        <v>0</v>
      </c>
    </row>
    <row r="71" spans="2:5" ht="13">
      <c r="B71" s="97" t="s">
        <v>23</v>
      </c>
      <c r="C71" s="8" t="s">
        <v>61</v>
      </c>
      <c r="D71" s="234">
        <v>0</v>
      </c>
      <c r="E71" s="235">
        <v>0</v>
      </c>
    </row>
    <row r="72" spans="2:5" ht="13">
      <c r="B72" s="98" t="s">
        <v>60</v>
      </c>
      <c r="C72" s="90" t="s">
        <v>63</v>
      </c>
      <c r="D72" s="236">
        <f>E14</f>
        <v>0</v>
      </c>
      <c r="E72" s="237">
        <v>0</v>
      </c>
    </row>
    <row r="73" spans="2:5" ht="13">
      <c r="B73" s="99" t="s">
        <v>62</v>
      </c>
      <c r="C73" s="17" t="s">
        <v>65</v>
      </c>
      <c r="D73" s="238">
        <v>0</v>
      </c>
      <c r="E73" s="239">
        <v>0</v>
      </c>
    </row>
    <row r="74" spans="2:5" ht="13">
      <c r="B74" s="97" t="s">
        <v>64</v>
      </c>
      <c r="C74" s="8" t="s">
        <v>66</v>
      </c>
      <c r="D74" s="234">
        <f>D58</f>
        <v>6728223.0499999998</v>
      </c>
      <c r="E74" s="235">
        <f>E58+E72-E73</f>
        <v>1</v>
      </c>
    </row>
    <row r="75" spans="2:5">
      <c r="B75" s="78" t="s">
        <v>4</v>
      </c>
      <c r="C75" s="4" t="s">
        <v>67</v>
      </c>
      <c r="D75" s="229">
        <f>D74</f>
        <v>6728223.0499999998</v>
      </c>
      <c r="E75" s="230">
        <f>E74</f>
        <v>1</v>
      </c>
    </row>
    <row r="76" spans="2:5">
      <c r="B76" s="78" t="s">
        <v>6</v>
      </c>
      <c r="C76" s="4" t="s">
        <v>116</v>
      </c>
      <c r="D76" s="229">
        <v>0</v>
      </c>
      <c r="E76" s="230">
        <v>0</v>
      </c>
    </row>
    <row r="77" spans="2:5" ht="13" thickBot="1">
      <c r="B77" s="79" t="s">
        <v>8</v>
      </c>
      <c r="C77" s="13" t="s">
        <v>117</v>
      </c>
      <c r="D77" s="240">
        <v>0</v>
      </c>
      <c r="E77" s="241">
        <v>0</v>
      </c>
    </row>
    <row r="78" spans="2:5">
      <c r="B78" s="1"/>
      <c r="C78" s="1"/>
      <c r="D78" s="180"/>
      <c r="E78" s="180"/>
    </row>
    <row r="79" spans="2:5">
      <c r="B79" s="1"/>
      <c r="C79" s="1"/>
      <c r="D79" s="180"/>
      <c r="E79" s="180"/>
    </row>
    <row r="80" spans="2:5">
      <c r="B80" s="1"/>
      <c r="C80" s="1"/>
      <c r="D80" s="180"/>
      <c r="E80" s="180"/>
    </row>
    <row r="81" spans="2:5">
      <c r="B81" s="1"/>
      <c r="C81" s="1"/>
      <c r="D81" s="180"/>
      <c r="E81" s="180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&amp;C&amp;"Calibri"&amp;10&amp;K000000Confidential&amp;1#</oddHead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600-000000000000}">
  <sheetPr codeName="Arkusz115"/>
  <dimension ref="A1:L81"/>
  <sheetViews>
    <sheetView zoomScale="80" zoomScaleNormal="80" workbookViewId="0">
      <selection activeCell="H17" sqref="H17"/>
    </sheetView>
  </sheetViews>
  <sheetFormatPr defaultRowHeight="12.5"/>
  <cols>
    <col min="1" max="1" width="9.1796875" style="18"/>
    <col min="2" max="2" width="5.26953125" style="18" bestFit="1" customWidth="1"/>
    <col min="3" max="3" width="75.453125" style="18" customWidth="1"/>
    <col min="4" max="5" width="17.81640625" style="107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1" max="11" width="11.26953125" customWidth="1"/>
    <col min="12" max="12" width="12.453125" bestFit="1" customWidth="1"/>
  </cols>
  <sheetData>
    <row r="1" spans="2:12">
      <c r="B1" s="1"/>
      <c r="C1" s="1"/>
      <c r="D1" s="180"/>
      <c r="E1" s="180"/>
    </row>
    <row r="2" spans="2:12" ht="15.5">
      <c r="B2" s="345" t="s">
        <v>0</v>
      </c>
      <c r="C2" s="345"/>
      <c r="D2" s="345"/>
      <c r="E2" s="345"/>
      <c r="L2" s="59"/>
    </row>
    <row r="3" spans="2:12" ht="15.5">
      <c r="B3" s="345" t="s">
        <v>205</v>
      </c>
      <c r="C3" s="345"/>
      <c r="D3" s="345"/>
      <c r="E3" s="345"/>
    </row>
    <row r="4" spans="2:12" ht="14">
      <c r="B4" s="65"/>
      <c r="C4" s="65"/>
      <c r="D4" s="181"/>
      <c r="E4" s="181"/>
    </row>
    <row r="5" spans="2:12" ht="21" customHeight="1">
      <c r="B5" s="346" t="s">
        <v>1</v>
      </c>
      <c r="C5" s="346"/>
      <c r="D5" s="346"/>
      <c r="E5" s="346"/>
    </row>
    <row r="6" spans="2:12" ht="14">
      <c r="B6" s="347" t="s">
        <v>160</v>
      </c>
      <c r="C6" s="347"/>
      <c r="D6" s="347"/>
      <c r="E6" s="347"/>
    </row>
    <row r="7" spans="2:12" ht="14">
      <c r="B7" s="67"/>
      <c r="C7" s="67"/>
      <c r="D7" s="182"/>
      <c r="E7" s="182"/>
    </row>
    <row r="8" spans="2:12" ht="13.5">
      <c r="B8" s="349" t="s">
        <v>18</v>
      </c>
      <c r="C8" s="354"/>
      <c r="D8" s="354"/>
      <c r="E8" s="354"/>
    </row>
    <row r="9" spans="2:12" ht="16" thickBot="1">
      <c r="B9" s="348" t="s">
        <v>100</v>
      </c>
      <c r="C9" s="348"/>
      <c r="D9" s="348"/>
      <c r="E9" s="348"/>
    </row>
    <row r="10" spans="2:12" ht="13.5" thickBot="1">
      <c r="B10" s="66"/>
      <c r="C10" s="61" t="s">
        <v>2</v>
      </c>
      <c r="D10" s="282" t="s">
        <v>199</v>
      </c>
      <c r="E10" s="282" t="s">
        <v>206</v>
      </c>
    </row>
    <row r="11" spans="2:12" ht="13">
      <c r="B11" s="68" t="s">
        <v>3</v>
      </c>
      <c r="C11" s="95" t="s">
        <v>106</v>
      </c>
      <c r="D11" s="242">
        <v>254404.83000000002</v>
      </c>
      <c r="E11" s="243">
        <v>386309.04</v>
      </c>
    </row>
    <row r="12" spans="2:12">
      <c r="B12" s="108" t="s">
        <v>4</v>
      </c>
      <c r="C12" s="109" t="s">
        <v>5</v>
      </c>
      <c r="D12" s="244">
        <v>254404.83000000002</v>
      </c>
      <c r="E12" s="245">
        <v>386309.04</v>
      </c>
    </row>
    <row r="13" spans="2:12">
      <c r="B13" s="108" t="s">
        <v>6</v>
      </c>
      <c r="C13" s="110" t="s">
        <v>7</v>
      </c>
      <c r="D13" s="244">
        <v>0</v>
      </c>
      <c r="E13" s="306">
        <v>0</v>
      </c>
    </row>
    <row r="14" spans="2:12">
      <c r="B14" s="108" t="s">
        <v>8</v>
      </c>
      <c r="C14" s="110" t="s">
        <v>10</v>
      </c>
      <c r="D14" s="244">
        <v>0</v>
      </c>
      <c r="E14" s="306">
        <v>0</v>
      </c>
      <c r="G14" s="54"/>
    </row>
    <row r="15" spans="2:12">
      <c r="B15" s="108" t="s">
        <v>103</v>
      </c>
      <c r="C15" s="110" t="s">
        <v>11</v>
      </c>
      <c r="D15" s="244">
        <v>0</v>
      </c>
      <c r="E15" s="306">
        <v>0</v>
      </c>
    </row>
    <row r="16" spans="2:12">
      <c r="B16" s="111" t="s">
        <v>104</v>
      </c>
      <c r="C16" s="112" t="s">
        <v>12</v>
      </c>
      <c r="D16" s="246">
        <v>0</v>
      </c>
      <c r="E16" s="307">
        <v>0</v>
      </c>
    </row>
    <row r="17" spans="2:11" ht="13">
      <c r="B17" s="6" t="s">
        <v>13</v>
      </c>
      <c r="C17" s="8" t="s">
        <v>65</v>
      </c>
      <c r="D17" s="248">
        <v>0</v>
      </c>
      <c r="E17" s="308">
        <v>0</v>
      </c>
    </row>
    <row r="18" spans="2:11">
      <c r="B18" s="108" t="s">
        <v>4</v>
      </c>
      <c r="C18" s="109" t="s">
        <v>11</v>
      </c>
      <c r="D18" s="246">
        <v>0</v>
      </c>
      <c r="E18" s="307">
        <v>0</v>
      </c>
    </row>
    <row r="19" spans="2:11" ht="15" customHeight="1">
      <c r="B19" s="108" t="s">
        <v>6</v>
      </c>
      <c r="C19" s="110" t="s">
        <v>105</v>
      </c>
      <c r="D19" s="244">
        <v>0</v>
      </c>
      <c r="E19" s="306">
        <v>0</v>
      </c>
    </row>
    <row r="20" spans="2:11" ht="13" thickBot="1">
      <c r="B20" s="113" t="s">
        <v>8</v>
      </c>
      <c r="C20" s="114" t="s">
        <v>14</v>
      </c>
      <c r="D20" s="250">
        <v>0</v>
      </c>
      <c r="E20" s="309">
        <v>0</v>
      </c>
    </row>
    <row r="21" spans="2:11" ht="13.5" thickBot="1">
      <c r="B21" s="356" t="s">
        <v>107</v>
      </c>
      <c r="C21" s="357"/>
      <c r="D21" s="252">
        <v>254404.83000000002</v>
      </c>
      <c r="E21" s="211">
        <v>386309.04</v>
      </c>
      <c r="F21" s="62"/>
      <c r="G21" s="62"/>
      <c r="H21" s="103"/>
      <c r="J21" s="137"/>
      <c r="K21" s="103"/>
    </row>
    <row r="22" spans="2:11">
      <c r="B22" s="2"/>
      <c r="C22" s="5"/>
      <c r="D22" s="197"/>
      <c r="E22" s="197"/>
      <c r="G22" s="59"/>
    </row>
    <row r="23" spans="2:11" ht="13.5">
      <c r="B23" s="349" t="s">
        <v>101</v>
      </c>
      <c r="C23" s="358"/>
      <c r="D23" s="358"/>
      <c r="E23" s="358"/>
      <c r="G23" s="59"/>
    </row>
    <row r="24" spans="2:11" ht="15.75" customHeight="1" thickBot="1">
      <c r="B24" s="348" t="s">
        <v>102</v>
      </c>
      <c r="C24" s="359"/>
      <c r="D24" s="359"/>
      <c r="E24" s="359"/>
    </row>
    <row r="25" spans="2:11" ht="13.5" thickBot="1">
      <c r="B25" s="66"/>
      <c r="C25" s="115" t="s">
        <v>2</v>
      </c>
      <c r="D25" s="282" t="s">
        <v>199</v>
      </c>
      <c r="E25" s="282" t="s">
        <v>206</v>
      </c>
    </row>
    <row r="26" spans="2:11" ht="13">
      <c r="B26" s="72" t="s">
        <v>15</v>
      </c>
      <c r="C26" s="73" t="s">
        <v>16</v>
      </c>
      <c r="D26" s="326">
        <v>127951.55</v>
      </c>
      <c r="E26" s="327">
        <v>254404.83</v>
      </c>
      <c r="G26" s="60"/>
    </row>
    <row r="27" spans="2:11" ht="13">
      <c r="B27" s="6" t="s">
        <v>17</v>
      </c>
      <c r="C27" s="7" t="s">
        <v>108</v>
      </c>
      <c r="D27" s="201">
        <v>103167.02000000002</v>
      </c>
      <c r="E27" s="202">
        <v>113870.37000000001</v>
      </c>
      <c r="F27" s="59"/>
      <c r="G27" s="60"/>
      <c r="H27" s="147"/>
      <c r="I27" s="59"/>
      <c r="J27" s="60"/>
    </row>
    <row r="28" spans="2:11" ht="13">
      <c r="B28" s="6" t="s">
        <v>18</v>
      </c>
      <c r="C28" s="7" t="s">
        <v>19</v>
      </c>
      <c r="D28" s="201">
        <v>146399.56000000003</v>
      </c>
      <c r="E28" s="203">
        <v>138901.57999999999</v>
      </c>
      <c r="F28" s="59"/>
      <c r="G28" s="101"/>
      <c r="H28" s="147"/>
      <c r="I28" s="59"/>
      <c r="J28" s="60"/>
    </row>
    <row r="29" spans="2:11" ht="13">
      <c r="B29" s="116" t="s">
        <v>4</v>
      </c>
      <c r="C29" s="109" t="s">
        <v>20</v>
      </c>
      <c r="D29" s="204">
        <v>1910.51</v>
      </c>
      <c r="E29" s="205">
        <v>0</v>
      </c>
      <c r="F29" s="59"/>
      <c r="G29" s="101"/>
      <c r="H29" s="147"/>
      <c r="I29" s="59"/>
      <c r="J29" s="60"/>
    </row>
    <row r="30" spans="2:11" ht="13">
      <c r="B30" s="116" t="s">
        <v>6</v>
      </c>
      <c r="C30" s="109" t="s">
        <v>21</v>
      </c>
      <c r="D30" s="204">
        <v>0</v>
      </c>
      <c r="E30" s="205">
        <v>0</v>
      </c>
      <c r="F30" s="59"/>
      <c r="G30" s="101"/>
      <c r="H30" s="147"/>
      <c r="I30" s="59"/>
      <c r="J30" s="60"/>
    </row>
    <row r="31" spans="2:11" ht="13">
      <c r="B31" s="116" t="s">
        <v>8</v>
      </c>
      <c r="C31" s="109" t="s">
        <v>22</v>
      </c>
      <c r="D31" s="204">
        <v>144489.05000000002</v>
      </c>
      <c r="E31" s="205">
        <v>138901.57999999999</v>
      </c>
      <c r="F31" s="59"/>
      <c r="G31" s="101"/>
      <c r="H31" s="147"/>
      <c r="I31" s="59"/>
      <c r="J31" s="60"/>
    </row>
    <row r="32" spans="2:11" ht="13">
      <c r="B32" s="70" t="s">
        <v>23</v>
      </c>
      <c r="C32" s="8" t="s">
        <v>24</v>
      </c>
      <c r="D32" s="201">
        <v>43232.54</v>
      </c>
      <c r="E32" s="203">
        <v>25031.21</v>
      </c>
      <c r="F32" s="59"/>
      <c r="G32" s="60"/>
      <c r="H32" s="147"/>
      <c r="I32" s="59"/>
      <c r="J32" s="60"/>
    </row>
    <row r="33" spans="2:10" ht="13">
      <c r="B33" s="116" t="s">
        <v>4</v>
      </c>
      <c r="C33" s="109" t="s">
        <v>25</v>
      </c>
      <c r="D33" s="204">
        <v>36682.450000000004</v>
      </c>
      <c r="E33" s="205">
        <v>15530.8</v>
      </c>
      <c r="F33" s="59"/>
      <c r="G33" s="101"/>
      <c r="H33" s="147"/>
      <c r="I33" s="59"/>
      <c r="J33" s="60"/>
    </row>
    <row r="34" spans="2:10" ht="13">
      <c r="B34" s="116" t="s">
        <v>6</v>
      </c>
      <c r="C34" s="109" t="s">
        <v>26</v>
      </c>
      <c r="D34" s="204">
        <v>1707.03</v>
      </c>
      <c r="E34" s="205">
        <v>1633.88</v>
      </c>
      <c r="F34" s="59"/>
      <c r="G34" s="101"/>
      <c r="H34" s="147"/>
      <c r="I34" s="59"/>
      <c r="J34" s="60"/>
    </row>
    <row r="35" spans="2:10" ht="13">
      <c r="B35" s="116" t="s">
        <v>8</v>
      </c>
      <c r="C35" s="109" t="s">
        <v>27</v>
      </c>
      <c r="D35" s="204">
        <v>1401.64</v>
      </c>
      <c r="E35" s="205">
        <v>2659.9</v>
      </c>
      <c r="F35" s="59"/>
      <c r="G35" s="101"/>
      <c r="H35" s="147"/>
      <c r="I35" s="59"/>
      <c r="J35" s="60"/>
    </row>
    <row r="36" spans="2:10" ht="13">
      <c r="B36" s="116" t="s">
        <v>9</v>
      </c>
      <c r="C36" s="109" t="s">
        <v>28</v>
      </c>
      <c r="D36" s="204">
        <v>0</v>
      </c>
      <c r="E36" s="205">
        <v>0</v>
      </c>
      <c r="F36" s="59"/>
      <c r="G36" s="101"/>
      <c r="H36" s="147"/>
      <c r="I36" s="59"/>
      <c r="J36" s="60"/>
    </row>
    <row r="37" spans="2:10" ht="25.5">
      <c r="B37" s="116" t="s">
        <v>29</v>
      </c>
      <c r="C37" s="109" t="s">
        <v>30</v>
      </c>
      <c r="D37" s="204">
        <v>3441.42</v>
      </c>
      <c r="E37" s="205">
        <v>5206.62</v>
      </c>
      <c r="F37" s="59"/>
      <c r="G37" s="101"/>
      <c r="H37" s="147"/>
      <c r="I37" s="59"/>
      <c r="J37" s="60"/>
    </row>
    <row r="38" spans="2:10" ht="13">
      <c r="B38" s="116" t="s">
        <v>31</v>
      </c>
      <c r="C38" s="109" t="s">
        <v>32</v>
      </c>
      <c r="D38" s="204">
        <v>0</v>
      </c>
      <c r="E38" s="205">
        <v>0</v>
      </c>
      <c r="F38" s="59"/>
      <c r="G38" s="101"/>
      <c r="H38" s="147"/>
      <c r="I38" s="59"/>
      <c r="J38" s="60"/>
    </row>
    <row r="39" spans="2:10" ht="13">
      <c r="B39" s="117" t="s">
        <v>33</v>
      </c>
      <c r="C39" s="118" t="s">
        <v>34</v>
      </c>
      <c r="D39" s="206">
        <v>0</v>
      </c>
      <c r="E39" s="207">
        <v>0.01</v>
      </c>
      <c r="F39" s="59"/>
      <c r="G39" s="101"/>
      <c r="H39" s="147"/>
      <c r="I39" s="59"/>
      <c r="J39" s="60"/>
    </row>
    <row r="40" spans="2:10" ht="13.5" thickBot="1">
      <c r="B40" s="74" t="s">
        <v>35</v>
      </c>
      <c r="C40" s="75" t="s">
        <v>36</v>
      </c>
      <c r="D40" s="208">
        <v>23286.26</v>
      </c>
      <c r="E40" s="209">
        <v>18033.84</v>
      </c>
      <c r="G40" s="60"/>
      <c r="H40" s="143"/>
    </row>
    <row r="41" spans="2:10" ht="13.5" thickBot="1">
      <c r="B41" s="76" t="s">
        <v>37</v>
      </c>
      <c r="C41" s="77" t="s">
        <v>38</v>
      </c>
      <c r="D41" s="328">
        <v>254404.83000000002</v>
      </c>
      <c r="E41" s="329">
        <v>386309.04</v>
      </c>
      <c r="F41" s="62"/>
      <c r="G41" s="60"/>
    </row>
    <row r="42" spans="2:10" ht="13">
      <c r="B42" s="71"/>
      <c r="C42" s="71"/>
      <c r="D42" s="105"/>
      <c r="E42" s="105"/>
      <c r="F42" s="62"/>
      <c r="G42" s="54"/>
    </row>
    <row r="43" spans="2:10" ht="13.5">
      <c r="B43" s="349" t="s">
        <v>60</v>
      </c>
      <c r="C43" s="350"/>
      <c r="D43" s="350"/>
      <c r="E43" s="350"/>
      <c r="G43" s="59"/>
    </row>
    <row r="44" spans="2:10" ht="18" customHeight="1" thickBot="1">
      <c r="B44" s="348" t="s">
        <v>118</v>
      </c>
      <c r="C44" s="351"/>
      <c r="D44" s="351"/>
      <c r="E44" s="351"/>
      <c r="G44" s="59"/>
    </row>
    <row r="45" spans="2:10" ht="13.5" thickBot="1">
      <c r="B45" s="66"/>
      <c r="C45" s="19" t="s">
        <v>39</v>
      </c>
      <c r="D45" s="282" t="s">
        <v>199</v>
      </c>
      <c r="E45" s="282" t="s">
        <v>206</v>
      </c>
      <c r="G45" s="59"/>
    </row>
    <row r="46" spans="2:10" ht="13">
      <c r="B46" s="10" t="s">
        <v>18</v>
      </c>
      <c r="C46" s="20" t="s">
        <v>109</v>
      </c>
      <c r="D46" s="212"/>
      <c r="E46" s="213"/>
      <c r="G46" s="59"/>
    </row>
    <row r="47" spans="2:10">
      <c r="B47" s="119" t="s">
        <v>4</v>
      </c>
      <c r="C47" s="109" t="s">
        <v>40</v>
      </c>
      <c r="D47" s="214">
        <v>10219.772000000001</v>
      </c>
      <c r="E47" s="216">
        <v>17753.303</v>
      </c>
      <c r="G47" s="59"/>
    </row>
    <row r="48" spans="2:10">
      <c r="B48" s="120" t="s">
        <v>6</v>
      </c>
      <c r="C48" s="118" t="s">
        <v>41</v>
      </c>
      <c r="D48" s="214">
        <v>17753.303</v>
      </c>
      <c r="E48" s="216">
        <v>25719.643</v>
      </c>
      <c r="G48" s="59"/>
    </row>
    <row r="49" spans="2:7" ht="13">
      <c r="B49" s="91" t="s">
        <v>23</v>
      </c>
      <c r="C49" s="93" t="s">
        <v>110</v>
      </c>
      <c r="D49" s="217"/>
      <c r="E49" s="216"/>
    </row>
    <row r="50" spans="2:7">
      <c r="B50" s="119" t="s">
        <v>4</v>
      </c>
      <c r="C50" s="109" t="s">
        <v>40</v>
      </c>
      <c r="D50" s="214">
        <v>12.52</v>
      </c>
      <c r="E50" s="216">
        <v>14.33</v>
      </c>
      <c r="G50" s="107"/>
    </row>
    <row r="51" spans="2:7">
      <c r="B51" s="119" t="s">
        <v>6</v>
      </c>
      <c r="C51" s="109" t="s">
        <v>111</v>
      </c>
      <c r="D51" s="214">
        <v>12.52</v>
      </c>
      <c r="E51" s="216">
        <v>14.15</v>
      </c>
      <c r="G51" s="107"/>
    </row>
    <row r="52" spans="2:7">
      <c r="B52" s="119" t="s">
        <v>8</v>
      </c>
      <c r="C52" s="109" t="s">
        <v>112</v>
      </c>
      <c r="D52" s="214">
        <v>14.38</v>
      </c>
      <c r="E52" s="216">
        <v>15.18</v>
      </c>
    </row>
    <row r="53" spans="2:7" ht="13.5" customHeight="1" thickBot="1">
      <c r="B53" s="121" t="s">
        <v>9</v>
      </c>
      <c r="C53" s="122" t="s">
        <v>41</v>
      </c>
      <c r="D53" s="220">
        <v>14.33</v>
      </c>
      <c r="E53" s="259">
        <v>15.02</v>
      </c>
    </row>
    <row r="54" spans="2:7">
      <c r="B54" s="85"/>
      <c r="C54" s="86"/>
      <c r="D54" s="222"/>
      <c r="E54" s="222"/>
    </row>
    <row r="55" spans="2:7" ht="13.5">
      <c r="B55" s="349" t="s">
        <v>62</v>
      </c>
      <c r="C55" s="354"/>
      <c r="D55" s="354"/>
      <c r="E55" s="354"/>
    </row>
    <row r="56" spans="2:7" ht="18.75" customHeight="1" thickBot="1">
      <c r="B56" s="348" t="s">
        <v>113</v>
      </c>
      <c r="C56" s="355"/>
      <c r="D56" s="355"/>
      <c r="E56" s="355"/>
    </row>
    <row r="57" spans="2:7" ht="21.5" thickBot="1">
      <c r="B57" s="343" t="s">
        <v>42</v>
      </c>
      <c r="C57" s="344"/>
      <c r="D57" s="223" t="s">
        <v>119</v>
      </c>
      <c r="E57" s="224" t="s">
        <v>114</v>
      </c>
    </row>
    <row r="58" spans="2:7" ht="13">
      <c r="B58" s="14" t="s">
        <v>18</v>
      </c>
      <c r="C58" s="94" t="s">
        <v>43</v>
      </c>
      <c r="D58" s="225">
        <f>D64</f>
        <v>386309.04</v>
      </c>
      <c r="E58" s="226">
        <f>D58/E21</f>
        <v>1</v>
      </c>
    </row>
    <row r="59" spans="2:7" ht="25">
      <c r="B59" s="92" t="s">
        <v>4</v>
      </c>
      <c r="C59" s="9" t="s">
        <v>44</v>
      </c>
      <c r="D59" s="227">
        <v>0</v>
      </c>
      <c r="E59" s="228">
        <v>0</v>
      </c>
    </row>
    <row r="60" spans="2:7" ht="25">
      <c r="B60" s="78" t="s">
        <v>6</v>
      </c>
      <c r="C60" s="4" t="s">
        <v>45</v>
      </c>
      <c r="D60" s="229">
        <v>0</v>
      </c>
      <c r="E60" s="230">
        <v>0</v>
      </c>
    </row>
    <row r="61" spans="2:7" ht="12.75" customHeight="1">
      <c r="B61" s="78" t="s">
        <v>8</v>
      </c>
      <c r="C61" s="4" t="s">
        <v>46</v>
      </c>
      <c r="D61" s="229">
        <v>0</v>
      </c>
      <c r="E61" s="230">
        <v>0</v>
      </c>
    </row>
    <row r="62" spans="2:7">
      <c r="B62" s="78" t="s">
        <v>9</v>
      </c>
      <c r="C62" s="4" t="s">
        <v>47</v>
      </c>
      <c r="D62" s="229">
        <v>0</v>
      </c>
      <c r="E62" s="230">
        <v>0</v>
      </c>
    </row>
    <row r="63" spans="2:7">
      <c r="B63" s="78" t="s">
        <v>29</v>
      </c>
      <c r="C63" s="4" t="s">
        <v>48</v>
      </c>
      <c r="D63" s="229">
        <v>0</v>
      </c>
      <c r="E63" s="230">
        <v>0</v>
      </c>
    </row>
    <row r="64" spans="2:7">
      <c r="B64" s="92" t="s">
        <v>31</v>
      </c>
      <c r="C64" s="9" t="s">
        <v>49</v>
      </c>
      <c r="D64" s="227">
        <f>E21</f>
        <v>386309.04</v>
      </c>
      <c r="E64" s="228">
        <f>E58</f>
        <v>1</v>
      </c>
    </row>
    <row r="65" spans="2:5">
      <c r="B65" s="92" t="s">
        <v>33</v>
      </c>
      <c r="C65" s="9" t="s">
        <v>115</v>
      </c>
      <c r="D65" s="227">
        <v>0</v>
      </c>
      <c r="E65" s="228">
        <v>0</v>
      </c>
    </row>
    <row r="66" spans="2:5">
      <c r="B66" s="92" t="s">
        <v>50</v>
      </c>
      <c r="C66" s="9" t="s">
        <v>51</v>
      </c>
      <c r="D66" s="227">
        <v>0</v>
      </c>
      <c r="E66" s="228">
        <v>0</v>
      </c>
    </row>
    <row r="67" spans="2:5">
      <c r="B67" s="78" t="s">
        <v>52</v>
      </c>
      <c r="C67" s="4" t="s">
        <v>53</v>
      </c>
      <c r="D67" s="229">
        <v>0</v>
      </c>
      <c r="E67" s="230">
        <v>0</v>
      </c>
    </row>
    <row r="68" spans="2:5">
      <c r="B68" s="78" t="s">
        <v>54</v>
      </c>
      <c r="C68" s="4" t="s">
        <v>55</v>
      </c>
      <c r="D68" s="229">
        <v>0</v>
      </c>
      <c r="E68" s="230">
        <v>0</v>
      </c>
    </row>
    <row r="69" spans="2:5">
      <c r="B69" s="78" t="s">
        <v>56</v>
      </c>
      <c r="C69" s="4" t="s">
        <v>57</v>
      </c>
      <c r="D69" s="292">
        <v>0</v>
      </c>
      <c r="E69" s="230">
        <v>0</v>
      </c>
    </row>
    <row r="70" spans="2:5">
      <c r="B70" s="96" t="s">
        <v>58</v>
      </c>
      <c r="C70" s="88" t="s">
        <v>59</v>
      </c>
      <c r="D70" s="232">
        <v>0</v>
      </c>
      <c r="E70" s="233">
        <v>0</v>
      </c>
    </row>
    <row r="71" spans="2:5" ht="13">
      <c r="B71" s="97" t="s">
        <v>23</v>
      </c>
      <c r="C71" s="8" t="s">
        <v>61</v>
      </c>
      <c r="D71" s="234">
        <v>0</v>
      </c>
      <c r="E71" s="235">
        <v>0</v>
      </c>
    </row>
    <row r="72" spans="2:5" ht="13">
      <c r="B72" s="98" t="s">
        <v>60</v>
      </c>
      <c r="C72" s="90" t="s">
        <v>63</v>
      </c>
      <c r="D72" s="236">
        <f>E14</f>
        <v>0</v>
      </c>
      <c r="E72" s="237">
        <v>0</v>
      </c>
    </row>
    <row r="73" spans="2:5" ht="13">
      <c r="B73" s="99" t="s">
        <v>62</v>
      </c>
      <c r="C73" s="17" t="s">
        <v>65</v>
      </c>
      <c r="D73" s="238">
        <v>0</v>
      </c>
      <c r="E73" s="239">
        <v>0</v>
      </c>
    </row>
    <row r="74" spans="2:5" ht="13">
      <c r="B74" s="97" t="s">
        <v>64</v>
      </c>
      <c r="C74" s="8" t="s">
        <v>66</v>
      </c>
      <c r="D74" s="234">
        <f>D58</f>
        <v>386309.04</v>
      </c>
      <c r="E74" s="235">
        <f>E58+E72-E73</f>
        <v>1</v>
      </c>
    </row>
    <row r="75" spans="2:5">
      <c r="B75" s="78" t="s">
        <v>4</v>
      </c>
      <c r="C75" s="4" t="s">
        <v>67</v>
      </c>
      <c r="D75" s="229">
        <f>D74</f>
        <v>386309.04</v>
      </c>
      <c r="E75" s="230">
        <f>E74</f>
        <v>1</v>
      </c>
    </row>
    <row r="76" spans="2:5">
      <c r="B76" s="78" t="s">
        <v>6</v>
      </c>
      <c r="C76" s="4" t="s">
        <v>116</v>
      </c>
      <c r="D76" s="229">
        <v>0</v>
      </c>
      <c r="E76" s="230">
        <v>0</v>
      </c>
    </row>
    <row r="77" spans="2:5" ht="13" thickBot="1">
      <c r="B77" s="79" t="s">
        <v>8</v>
      </c>
      <c r="C77" s="13" t="s">
        <v>117</v>
      </c>
      <c r="D77" s="240">
        <v>0</v>
      </c>
      <c r="E77" s="241">
        <v>0</v>
      </c>
    </row>
    <row r="78" spans="2:5">
      <c r="B78" s="1"/>
      <c r="C78" s="1"/>
      <c r="D78" s="180"/>
      <c r="E78" s="180"/>
    </row>
    <row r="79" spans="2:5">
      <c r="B79" s="1"/>
      <c r="C79" s="1"/>
      <c r="D79" s="180"/>
      <c r="E79" s="180"/>
    </row>
    <row r="80" spans="2:5">
      <c r="B80" s="1"/>
      <c r="C80" s="1"/>
      <c r="D80" s="180"/>
      <c r="E80" s="180"/>
    </row>
    <row r="81" spans="2:5">
      <c r="B81" s="1"/>
      <c r="C81" s="1"/>
      <c r="D81" s="180"/>
      <c r="E81" s="180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&amp;C&amp;"Calibri"&amp;10&amp;K000000Confidential&amp;1#</oddHead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200-000000000000}">
  <sheetPr codeName="Arkusz111">
    <pageSetUpPr fitToPage="1"/>
  </sheetPr>
  <dimension ref="A1:L81"/>
  <sheetViews>
    <sheetView zoomScale="80" zoomScaleNormal="80" workbookViewId="0">
      <selection activeCell="H17" sqref="H16:H17"/>
    </sheetView>
  </sheetViews>
  <sheetFormatPr defaultRowHeight="12.5"/>
  <cols>
    <col min="1" max="1" width="9.1796875" style="18"/>
    <col min="2" max="2" width="5.26953125" style="18" bestFit="1" customWidth="1"/>
    <col min="3" max="3" width="75.453125" style="18" customWidth="1"/>
    <col min="4" max="5" width="17.81640625" style="107" customWidth="1"/>
    <col min="6" max="6" width="7.453125" customWidth="1"/>
    <col min="7" max="7" width="17.26953125" customWidth="1"/>
    <col min="8" max="8" width="20.81640625" customWidth="1"/>
    <col min="9" max="9" width="13.26953125" customWidth="1"/>
    <col min="10" max="10" width="13.54296875" customWidth="1"/>
    <col min="12" max="12" width="12.453125" bestFit="1" customWidth="1"/>
  </cols>
  <sheetData>
    <row r="1" spans="2:12">
      <c r="B1" s="1"/>
      <c r="C1" s="1"/>
      <c r="D1" s="180"/>
      <c r="E1" s="180"/>
    </row>
    <row r="2" spans="2:12" ht="15.5">
      <c r="B2" s="345" t="s">
        <v>0</v>
      </c>
      <c r="C2" s="345"/>
      <c r="D2" s="345"/>
      <c r="E2" s="345"/>
      <c r="L2" s="59"/>
    </row>
    <row r="3" spans="2:12" ht="15.5">
      <c r="B3" s="345" t="s">
        <v>205</v>
      </c>
      <c r="C3" s="345"/>
      <c r="D3" s="345"/>
      <c r="E3" s="345"/>
    </row>
    <row r="4" spans="2:12" ht="14">
      <c r="B4" s="65"/>
      <c r="C4" s="65"/>
      <c r="D4" s="181"/>
      <c r="E4" s="181"/>
    </row>
    <row r="5" spans="2:12" ht="21" customHeight="1">
      <c r="B5" s="346" t="s">
        <v>1</v>
      </c>
      <c r="C5" s="346"/>
      <c r="D5" s="346"/>
      <c r="E5" s="346"/>
    </row>
    <row r="6" spans="2:12" ht="14">
      <c r="B6" s="347" t="s">
        <v>159</v>
      </c>
      <c r="C6" s="347"/>
      <c r="D6" s="347"/>
      <c r="E6" s="347"/>
    </row>
    <row r="7" spans="2:12" ht="14">
      <c r="B7" s="67"/>
      <c r="C7" s="67"/>
      <c r="D7" s="182"/>
      <c r="E7" s="182"/>
    </row>
    <row r="8" spans="2:12" ht="13.5">
      <c r="B8" s="349" t="s">
        <v>18</v>
      </c>
      <c r="C8" s="354"/>
      <c r="D8" s="354"/>
      <c r="E8" s="354"/>
    </row>
    <row r="9" spans="2:12" ht="16" thickBot="1">
      <c r="B9" s="348" t="s">
        <v>100</v>
      </c>
      <c r="C9" s="348"/>
      <c r="D9" s="348"/>
      <c r="E9" s="348"/>
    </row>
    <row r="10" spans="2:12" ht="13.5" thickBot="1">
      <c r="B10" s="66"/>
      <c r="C10" s="61" t="s">
        <v>2</v>
      </c>
      <c r="D10" s="282" t="s">
        <v>199</v>
      </c>
      <c r="E10" s="282" t="s">
        <v>206</v>
      </c>
    </row>
    <row r="11" spans="2:12" ht="13">
      <c r="B11" s="68" t="s">
        <v>3</v>
      </c>
      <c r="C11" s="95" t="s">
        <v>106</v>
      </c>
      <c r="D11" s="242">
        <v>28019.94</v>
      </c>
      <c r="E11" s="243">
        <v>30549.17</v>
      </c>
    </row>
    <row r="12" spans="2:12">
      <c r="B12" s="108" t="s">
        <v>4</v>
      </c>
      <c r="C12" s="109" t="s">
        <v>5</v>
      </c>
      <c r="D12" s="244">
        <v>28019.94</v>
      </c>
      <c r="E12" s="245">
        <v>30549.17</v>
      </c>
    </row>
    <row r="13" spans="2:12">
      <c r="B13" s="108" t="s">
        <v>6</v>
      </c>
      <c r="C13" s="110" t="s">
        <v>7</v>
      </c>
      <c r="D13" s="244">
        <v>0</v>
      </c>
      <c r="E13" s="306">
        <v>0</v>
      </c>
    </row>
    <row r="14" spans="2:12">
      <c r="B14" s="108" t="s">
        <v>8</v>
      </c>
      <c r="C14" s="110" t="s">
        <v>10</v>
      </c>
      <c r="D14" s="244">
        <v>0</v>
      </c>
      <c r="E14" s="306">
        <v>0</v>
      </c>
      <c r="G14" s="54"/>
    </row>
    <row r="15" spans="2:12">
      <c r="B15" s="108" t="s">
        <v>103</v>
      </c>
      <c r="C15" s="110" t="s">
        <v>11</v>
      </c>
      <c r="D15" s="244">
        <v>0</v>
      </c>
      <c r="E15" s="306">
        <v>0</v>
      </c>
    </row>
    <row r="16" spans="2:12">
      <c r="B16" s="111" t="s">
        <v>104</v>
      </c>
      <c r="C16" s="112" t="s">
        <v>12</v>
      </c>
      <c r="D16" s="246">
        <v>0</v>
      </c>
      <c r="E16" s="307">
        <v>0</v>
      </c>
    </row>
    <row r="17" spans="2:11" ht="13">
      <c r="B17" s="6" t="s">
        <v>13</v>
      </c>
      <c r="C17" s="8" t="s">
        <v>65</v>
      </c>
      <c r="D17" s="248">
        <v>0</v>
      </c>
      <c r="E17" s="308">
        <v>0</v>
      </c>
    </row>
    <row r="18" spans="2:11">
      <c r="B18" s="108" t="s">
        <v>4</v>
      </c>
      <c r="C18" s="109" t="s">
        <v>11</v>
      </c>
      <c r="D18" s="246">
        <v>0</v>
      </c>
      <c r="E18" s="307">
        <v>0</v>
      </c>
    </row>
    <row r="19" spans="2:11" ht="15" customHeight="1">
      <c r="B19" s="108" t="s">
        <v>6</v>
      </c>
      <c r="C19" s="110" t="s">
        <v>105</v>
      </c>
      <c r="D19" s="244">
        <v>0</v>
      </c>
      <c r="E19" s="306">
        <v>0</v>
      </c>
    </row>
    <row r="20" spans="2:11" ht="13" thickBot="1">
      <c r="B20" s="113" t="s">
        <v>8</v>
      </c>
      <c r="C20" s="114" t="s">
        <v>14</v>
      </c>
      <c r="D20" s="250">
        <v>0</v>
      </c>
      <c r="E20" s="309">
        <v>0</v>
      </c>
    </row>
    <row r="21" spans="2:11" ht="13.5" thickBot="1">
      <c r="B21" s="356" t="s">
        <v>107</v>
      </c>
      <c r="C21" s="357"/>
      <c r="D21" s="252">
        <v>28019.94</v>
      </c>
      <c r="E21" s="211">
        <v>30549.17</v>
      </c>
      <c r="F21" s="62"/>
      <c r="G21" s="62"/>
      <c r="H21" s="103"/>
      <c r="J21" s="137"/>
      <c r="K21" s="103"/>
    </row>
    <row r="22" spans="2:11">
      <c r="B22" s="2"/>
      <c r="C22" s="5"/>
      <c r="D22" s="197"/>
      <c r="E22" s="197"/>
      <c r="G22" s="59"/>
    </row>
    <row r="23" spans="2:11" ht="13.5">
      <c r="B23" s="349" t="s">
        <v>101</v>
      </c>
      <c r="C23" s="358"/>
      <c r="D23" s="358"/>
      <c r="E23" s="358"/>
      <c r="G23" s="59"/>
    </row>
    <row r="24" spans="2:11" ht="15.75" customHeight="1" thickBot="1">
      <c r="B24" s="348" t="s">
        <v>102</v>
      </c>
      <c r="C24" s="359"/>
      <c r="D24" s="359"/>
      <c r="E24" s="359"/>
    </row>
    <row r="25" spans="2:11" ht="13.5" thickBot="1">
      <c r="B25" s="66"/>
      <c r="C25" s="115" t="s">
        <v>2</v>
      </c>
      <c r="D25" s="282" t="s">
        <v>199</v>
      </c>
      <c r="E25" s="282" t="s">
        <v>206</v>
      </c>
    </row>
    <row r="26" spans="2:11" ht="13">
      <c r="B26" s="72" t="s">
        <v>15</v>
      </c>
      <c r="C26" s="73" t="s">
        <v>16</v>
      </c>
      <c r="D26" s="326">
        <v>21808.21</v>
      </c>
      <c r="E26" s="327">
        <v>28019.94</v>
      </c>
      <c r="G26" s="60"/>
    </row>
    <row r="27" spans="2:11" ht="13">
      <c r="B27" s="6" t="s">
        <v>17</v>
      </c>
      <c r="C27" s="7" t="s">
        <v>108</v>
      </c>
      <c r="D27" s="201">
        <v>3297.1000000000004</v>
      </c>
      <c r="E27" s="202">
        <v>1090.05</v>
      </c>
      <c r="F27" s="59"/>
      <c r="G27" s="60"/>
      <c r="H27" s="147"/>
      <c r="I27" s="59"/>
      <c r="J27" s="60"/>
    </row>
    <row r="28" spans="2:11" ht="13">
      <c r="B28" s="6" t="s">
        <v>18</v>
      </c>
      <c r="C28" s="7" t="s">
        <v>19</v>
      </c>
      <c r="D28" s="201">
        <v>5708.52</v>
      </c>
      <c r="E28" s="203">
        <v>5408.6</v>
      </c>
      <c r="F28" s="59"/>
      <c r="G28" s="101"/>
      <c r="H28" s="147"/>
      <c r="I28" s="59"/>
      <c r="J28" s="60"/>
    </row>
    <row r="29" spans="2:11" ht="13">
      <c r="B29" s="116" t="s">
        <v>4</v>
      </c>
      <c r="C29" s="109" t="s">
        <v>20</v>
      </c>
      <c r="D29" s="204">
        <v>5708.28</v>
      </c>
      <c r="E29" s="205">
        <v>5408.6</v>
      </c>
      <c r="F29" s="59"/>
      <c r="G29" s="101"/>
      <c r="H29" s="147"/>
      <c r="I29" s="59"/>
      <c r="J29" s="60"/>
    </row>
    <row r="30" spans="2:11" ht="13">
      <c r="B30" s="116" t="s">
        <v>6</v>
      </c>
      <c r="C30" s="109" t="s">
        <v>21</v>
      </c>
      <c r="D30" s="204">
        <v>0</v>
      </c>
      <c r="E30" s="205">
        <v>0</v>
      </c>
      <c r="F30" s="59"/>
      <c r="G30" s="101"/>
      <c r="H30" s="147"/>
      <c r="I30" s="59"/>
      <c r="J30" s="60"/>
    </row>
    <row r="31" spans="2:11" ht="13">
      <c r="B31" s="116" t="s">
        <v>8</v>
      </c>
      <c r="C31" s="109" t="s">
        <v>22</v>
      </c>
      <c r="D31" s="204">
        <v>0.24</v>
      </c>
      <c r="E31" s="205">
        <v>0</v>
      </c>
      <c r="F31" s="59"/>
      <c r="G31" s="101"/>
      <c r="H31" s="147"/>
      <c r="I31" s="59"/>
      <c r="J31" s="60"/>
    </row>
    <row r="32" spans="2:11" ht="13">
      <c r="B32" s="70" t="s">
        <v>23</v>
      </c>
      <c r="C32" s="8" t="s">
        <v>24</v>
      </c>
      <c r="D32" s="201">
        <v>2411.42</v>
      </c>
      <c r="E32" s="203">
        <v>4318.55</v>
      </c>
      <c r="F32" s="59"/>
      <c r="G32" s="60"/>
      <c r="H32" s="147"/>
      <c r="I32" s="59"/>
      <c r="J32" s="60"/>
    </row>
    <row r="33" spans="2:10" ht="13">
      <c r="B33" s="116" t="s">
        <v>4</v>
      </c>
      <c r="C33" s="109" t="s">
        <v>25</v>
      </c>
      <c r="D33" s="204">
        <v>1710.47</v>
      </c>
      <c r="E33" s="205">
        <v>3508.14</v>
      </c>
      <c r="F33" s="59"/>
      <c r="G33" s="101"/>
      <c r="H33" s="147"/>
      <c r="I33" s="59"/>
      <c r="J33" s="60"/>
    </row>
    <row r="34" spans="2:10" ht="13">
      <c r="B34" s="116" t="s">
        <v>6</v>
      </c>
      <c r="C34" s="109" t="s">
        <v>26</v>
      </c>
      <c r="D34" s="204">
        <v>0</v>
      </c>
      <c r="E34" s="205">
        <v>0</v>
      </c>
      <c r="F34" s="59"/>
      <c r="G34" s="101"/>
      <c r="H34" s="147"/>
      <c r="I34" s="59"/>
      <c r="J34" s="60"/>
    </row>
    <row r="35" spans="2:10" ht="13">
      <c r="B35" s="116" t="s">
        <v>8</v>
      </c>
      <c r="C35" s="109" t="s">
        <v>27</v>
      </c>
      <c r="D35" s="204">
        <v>535.20000000000005</v>
      </c>
      <c r="E35" s="205">
        <v>588.32000000000005</v>
      </c>
      <c r="F35" s="59"/>
      <c r="G35" s="101"/>
      <c r="H35" s="147"/>
      <c r="I35" s="59"/>
      <c r="J35" s="60"/>
    </row>
    <row r="36" spans="2:10" ht="13">
      <c r="B36" s="116" t="s">
        <v>9</v>
      </c>
      <c r="C36" s="109" t="s">
        <v>28</v>
      </c>
      <c r="D36" s="204">
        <v>0</v>
      </c>
      <c r="E36" s="205">
        <v>0</v>
      </c>
      <c r="F36" s="59"/>
      <c r="G36" s="101"/>
      <c r="H36" s="147"/>
      <c r="I36" s="59"/>
      <c r="J36" s="60"/>
    </row>
    <row r="37" spans="2:10" ht="25.5">
      <c r="B37" s="116" t="s">
        <v>29</v>
      </c>
      <c r="C37" s="109" t="s">
        <v>30</v>
      </c>
      <c r="D37" s="204">
        <v>165.70000000000002</v>
      </c>
      <c r="E37" s="205">
        <v>222.07</v>
      </c>
      <c r="F37" s="59"/>
      <c r="G37" s="101"/>
      <c r="H37" s="147"/>
      <c r="I37" s="59"/>
      <c r="J37" s="60"/>
    </row>
    <row r="38" spans="2:10" ht="13">
      <c r="B38" s="116" t="s">
        <v>31</v>
      </c>
      <c r="C38" s="109" t="s">
        <v>32</v>
      </c>
      <c r="D38" s="204">
        <v>0</v>
      </c>
      <c r="E38" s="205">
        <v>0</v>
      </c>
      <c r="F38" s="59"/>
      <c r="G38" s="101"/>
      <c r="H38" s="147"/>
      <c r="I38" s="59"/>
      <c r="J38" s="60"/>
    </row>
    <row r="39" spans="2:10" ht="13">
      <c r="B39" s="117" t="s">
        <v>33</v>
      </c>
      <c r="C39" s="118" t="s">
        <v>34</v>
      </c>
      <c r="D39" s="206">
        <v>0.05</v>
      </c>
      <c r="E39" s="207">
        <v>0.02</v>
      </c>
      <c r="F39" s="59"/>
      <c r="G39" s="101"/>
      <c r="H39" s="147"/>
      <c r="I39" s="59"/>
      <c r="J39" s="60"/>
    </row>
    <row r="40" spans="2:10" ht="13.5" thickBot="1">
      <c r="B40" s="74" t="s">
        <v>35</v>
      </c>
      <c r="C40" s="75" t="s">
        <v>36</v>
      </c>
      <c r="D40" s="208">
        <v>2914.63</v>
      </c>
      <c r="E40" s="209">
        <v>1439.18</v>
      </c>
      <c r="G40" s="60"/>
      <c r="H40" s="143"/>
    </row>
    <row r="41" spans="2:10" ht="13.5" thickBot="1">
      <c r="B41" s="76" t="s">
        <v>37</v>
      </c>
      <c r="C41" s="77" t="s">
        <v>38</v>
      </c>
      <c r="D41" s="328">
        <v>28019.94</v>
      </c>
      <c r="E41" s="329">
        <v>30549.17</v>
      </c>
      <c r="F41" s="62"/>
      <c r="G41" s="60"/>
    </row>
    <row r="42" spans="2:10" ht="13">
      <c r="B42" s="71"/>
      <c r="C42" s="71"/>
      <c r="D42" s="105"/>
      <c r="E42" s="105"/>
      <c r="F42" s="62"/>
      <c r="G42" s="54"/>
    </row>
    <row r="43" spans="2:10" ht="13.5">
      <c r="B43" s="349" t="s">
        <v>60</v>
      </c>
      <c r="C43" s="350"/>
      <c r="D43" s="350"/>
      <c r="E43" s="350"/>
      <c r="G43" s="59"/>
    </row>
    <row r="44" spans="2:10" ht="18" customHeight="1" thickBot="1">
      <c r="B44" s="348" t="s">
        <v>118</v>
      </c>
      <c r="C44" s="351"/>
      <c r="D44" s="351"/>
      <c r="E44" s="351"/>
      <c r="G44" s="59"/>
    </row>
    <row r="45" spans="2:10" ht="13.5" thickBot="1">
      <c r="B45" s="66"/>
      <c r="C45" s="19" t="s">
        <v>39</v>
      </c>
      <c r="D45" s="282" t="s">
        <v>199</v>
      </c>
      <c r="E45" s="282" t="s">
        <v>206</v>
      </c>
      <c r="G45" s="59"/>
    </row>
    <row r="46" spans="2:10" ht="13">
      <c r="B46" s="10" t="s">
        <v>18</v>
      </c>
      <c r="C46" s="20" t="s">
        <v>109</v>
      </c>
      <c r="D46" s="212"/>
      <c r="E46" s="213"/>
      <c r="G46" s="59"/>
    </row>
    <row r="47" spans="2:10">
      <c r="B47" s="119" t="s">
        <v>4</v>
      </c>
      <c r="C47" s="109" t="s">
        <v>40</v>
      </c>
      <c r="D47" s="214">
        <v>369.75599999999997</v>
      </c>
      <c r="E47" s="216">
        <v>422.75099999999998</v>
      </c>
      <c r="G47" s="59"/>
      <c r="H47" s="102"/>
    </row>
    <row r="48" spans="2:10">
      <c r="B48" s="120" t="s">
        <v>6</v>
      </c>
      <c r="C48" s="118" t="s">
        <v>41</v>
      </c>
      <c r="D48" s="214">
        <v>422.75099999999998</v>
      </c>
      <c r="E48" s="216">
        <v>440.06299999999999</v>
      </c>
      <c r="G48" s="125"/>
    </row>
    <row r="49" spans="2:7" ht="13">
      <c r="B49" s="91" t="s">
        <v>23</v>
      </c>
      <c r="C49" s="93" t="s">
        <v>110</v>
      </c>
      <c r="D49" s="217"/>
      <c r="E49" s="216"/>
    </row>
    <row r="50" spans="2:7">
      <c r="B50" s="119" t="s">
        <v>4</v>
      </c>
      <c r="C50" s="109" t="s">
        <v>40</v>
      </c>
      <c r="D50" s="214">
        <v>58.98</v>
      </c>
      <c r="E50" s="216">
        <v>66.28</v>
      </c>
      <c r="G50" s="107"/>
    </row>
    <row r="51" spans="2:7">
      <c r="B51" s="119" t="s">
        <v>6</v>
      </c>
      <c r="C51" s="109" t="s">
        <v>111</v>
      </c>
      <c r="D51" s="214">
        <v>58.98</v>
      </c>
      <c r="E51" s="216">
        <v>66.12</v>
      </c>
      <c r="G51" s="107"/>
    </row>
    <row r="52" spans="2:7">
      <c r="B52" s="119" t="s">
        <v>8</v>
      </c>
      <c r="C52" s="109" t="s">
        <v>112</v>
      </c>
      <c r="D52" s="214">
        <v>66.510000000000005</v>
      </c>
      <c r="E52" s="216">
        <v>69.790000000000006</v>
      </c>
    </row>
    <row r="53" spans="2:7" ht="12.75" customHeight="1" thickBot="1">
      <c r="B53" s="121" t="s">
        <v>9</v>
      </c>
      <c r="C53" s="122" t="s">
        <v>41</v>
      </c>
      <c r="D53" s="220">
        <v>66.28</v>
      </c>
      <c r="E53" s="259">
        <v>69.42</v>
      </c>
    </row>
    <row r="54" spans="2:7">
      <c r="B54" s="85"/>
      <c r="C54" s="86"/>
      <c r="D54" s="222"/>
      <c r="E54" s="222"/>
    </row>
    <row r="55" spans="2:7" ht="13.5">
      <c r="B55" s="349" t="s">
        <v>62</v>
      </c>
      <c r="C55" s="354"/>
      <c r="D55" s="354"/>
      <c r="E55" s="354"/>
    </row>
    <row r="56" spans="2:7" ht="17.25" customHeight="1" thickBot="1">
      <c r="B56" s="348" t="s">
        <v>113</v>
      </c>
      <c r="C56" s="355"/>
      <c r="D56" s="355"/>
      <c r="E56" s="355"/>
    </row>
    <row r="57" spans="2:7" ht="21.5" thickBot="1">
      <c r="B57" s="343" t="s">
        <v>42</v>
      </c>
      <c r="C57" s="344"/>
      <c r="D57" s="223" t="s">
        <v>119</v>
      </c>
      <c r="E57" s="224" t="s">
        <v>114</v>
      </c>
    </row>
    <row r="58" spans="2:7" ht="13">
      <c r="B58" s="14" t="s">
        <v>18</v>
      </c>
      <c r="C58" s="94" t="s">
        <v>43</v>
      </c>
      <c r="D58" s="225">
        <f>D64</f>
        <v>30549.17</v>
      </c>
      <c r="E58" s="226">
        <f>D58/E21</f>
        <v>1</v>
      </c>
    </row>
    <row r="59" spans="2:7" ht="25">
      <c r="B59" s="92" t="s">
        <v>4</v>
      </c>
      <c r="C59" s="9" t="s">
        <v>44</v>
      </c>
      <c r="D59" s="227">
        <v>0</v>
      </c>
      <c r="E59" s="228">
        <v>0</v>
      </c>
    </row>
    <row r="60" spans="2:7" ht="25">
      <c r="B60" s="78" t="s">
        <v>6</v>
      </c>
      <c r="C60" s="4" t="s">
        <v>45</v>
      </c>
      <c r="D60" s="229">
        <v>0</v>
      </c>
      <c r="E60" s="230">
        <v>0</v>
      </c>
    </row>
    <row r="61" spans="2:7" ht="12.75" customHeight="1">
      <c r="B61" s="78" t="s">
        <v>8</v>
      </c>
      <c r="C61" s="4" t="s">
        <v>46</v>
      </c>
      <c r="D61" s="229">
        <v>0</v>
      </c>
      <c r="E61" s="230">
        <v>0</v>
      </c>
    </row>
    <row r="62" spans="2:7">
      <c r="B62" s="78" t="s">
        <v>9</v>
      </c>
      <c r="C62" s="4" t="s">
        <v>47</v>
      </c>
      <c r="D62" s="229">
        <v>0</v>
      </c>
      <c r="E62" s="230">
        <v>0</v>
      </c>
    </row>
    <row r="63" spans="2:7">
      <c r="B63" s="78" t="s">
        <v>29</v>
      </c>
      <c r="C63" s="4" t="s">
        <v>48</v>
      </c>
      <c r="D63" s="229">
        <v>0</v>
      </c>
      <c r="E63" s="230">
        <v>0</v>
      </c>
    </row>
    <row r="64" spans="2:7">
      <c r="B64" s="92" t="s">
        <v>31</v>
      </c>
      <c r="C64" s="9" t="s">
        <v>49</v>
      </c>
      <c r="D64" s="227">
        <f>E21</f>
        <v>30549.17</v>
      </c>
      <c r="E64" s="228">
        <f>E58</f>
        <v>1</v>
      </c>
    </row>
    <row r="65" spans="2:5">
      <c r="B65" s="92" t="s">
        <v>33</v>
      </c>
      <c r="C65" s="9" t="s">
        <v>115</v>
      </c>
      <c r="D65" s="227">
        <v>0</v>
      </c>
      <c r="E65" s="228">
        <v>0</v>
      </c>
    </row>
    <row r="66" spans="2:5">
      <c r="B66" s="92" t="s">
        <v>50</v>
      </c>
      <c r="C66" s="9" t="s">
        <v>51</v>
      </c>
      <c r="D66" s="227">
        <v>0</v>
      </c>
      <c r="E66" s="228">
        <v>0</v>
      </c>
    </row>
    <row r="67" spans="2:5">
      <c r="B67" s="78" t="s">
        <v>52</v>
      </c>
      <c r="C67" s="4" t="s">
        <v>53</v>
      </c>
      <c r="D67" s="229">
        <v>0</v>
      </c>
      <c r="E67" s="230">
        <v>0</v>
      </c>
    </row>
    <row r="68" spans="2:5">
      <c r="B68" s="78" t="s">
        <v>54</v>
      </c>
      <c r="C68" s="4" t="s">
        <v>55</v>
      </c>
      <c r="D68" s="229">
        <v>0</v>
      </c>
      <c r="E68" s="230">
        <v>0</v>
      </c>
    </row>
    <row r="69" spans="2:5">
      <c r="B69" s="78" t="s">
        <v>56</v>
      </c>
      <c r="C69" s="4" t="s">
        <v>57</v>
      </c>
      <c r="D69" s="292">
        <v>0</v>
      </c>
      <c r="E69" s="230">
        <v>0</v>
      </c>
    </row>
    <row r="70" spans="2:5">
      <c r="B70" s="96" t="s">
        <v>58</v>
      </c>
      <c r="C70" s="88" t="s">
        <v>59</v>
      </c>
      <c r="D70" s="232">
        <v>0</v>
      </c>
      <c r="E70" s="233">
        <v>0</v>
      </c>
    </row>
    <row r="71" spans="2:5" ht="13">
      <c r="B71" s="97" t="s">
        <v>23</v>
      </c>
      <c r="C71" s="8" t="s">
        <v>61</v>
      </c>
      <c r="D71" s="234">
        <v>0</v>
      </c>
      <c r="E71" s="235">
        <v>0</v>
      </c>
    </row>
    <row r="72" spans="2:5" ht="13">
      <c r="B72" s="98" t="s">
        <v>60</v>
      </c>
      <c r="C72" s="90" t="s">
        <v>63</v>
      </c>
      <c r="D72" s="236">
        <f>E14</f>
        <v>0</v>
      </c>
      <c r="E72" s="237">
        <v>0</v>
      </c>
    </row>
    <row r="73" spans="2:5" ht="13">
      <c r="B73" s="99" t="s">
        <v>62</v>
      </c>
      <c r="C73" s="17" t="s">
        <v>65</v>
      </c>
      <c r="D73" s="238">
        <v>0</v>
      </c>
      <c r="E73" s="239">
        <v>0</v>
      </c>
    </row>
    <row r="74" spans="2:5" ht="13">
      <c r="B74" s="97" t="s">
        <v>64</v>
      </c>
      <c r="C74" s="8" t="s">
        <v>66</v>
      </c>
      <c r="D74" s="234">
        <f>D58</f>
        <v>30549.17</v>
      </c>
      <c r="E74" s="235">
        <f>E58+E72-E73</f>
        <v>1</v>
      </c>
    </row>
    <row r="75" spans="2:5">
      <c r="B75" s="78" t="s">
        <v>4</v>
      </c>
      <c r="C75" s="4" t="s">
        <v>67</v>
      </c>
      <c r="D75" s="229">
        <f>D74</f>
        <v>30549.17</v>
      </c>
      <c r="E75" s="230">
        <f>E74</f>
        <v>1</v>
      </c>
    </row>
    <row r="76" spans="2:5">
      <c r="B76" s="78" t="s">
        <v>6</v>
      </c>
      <c r="C76" s="4" t="s">
        <v>116</v>
      </c>
      <c r="D76" s="229">
        <v>0</v>
      </c>
      <c r="E76" s="230">
        <v>0</v>
      </c>
    </row>
    <row r="77" spans="2:5" ht="13" thickBot="1">
      <c r="B77" s="79" t="s">
        <v>8</v>
      </c>
      <c r="C77" s="13" t="s">
        <v>117</v>
      </c>
      <c r="D77" s="240">
        <v>0</v>
      </c>
      <c r="E77" s="241">
        <v>0</v>
      </c>
    </row>
    <row r="78" spans="2:5">
      <c r="B78" s="1"/>
      <c r="C78" s="1"/>
      <c r="D78" s="180"/>
      <c r="E78" s="180"/>
    </row>
    <row r="79" spans="2:5">
      <c r="B79" s="1"/>
      <c r="C79" s="1"/>
      <c r="D79" s="180"/>
      <c r="E79" s="180"/>
    </row>
    <row r="80" spans="2:5">
      <c r="B80" s="1"/>
      <c r="C80" s="1"/>
      <c r="D80" s="180"/>
      <c r="E80" s="180"/>
    </row>
    <row r="81" spans="2:5">
      <c r="B81" s="1"/>
      <c r="C81" s="1"/>
      <c r="D81" s="180"/>
      <c r="E81" s="180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  <headerFooter>
    <oddHeader>&amp;C&amp;"Calibri"&amp;10&amp;K000000Confidential&amp;1#</oddHead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800-000000000000}">
  <sheetPr codeName="Arkusz119"/>
  <dimension ref="A1:L81"/>
  <sheetViews>
    <sheetView zoomScale="80" zoomScaleNormal="80" workbookViewId="0">
      <selection activeCell="H19" sqref="H18:H19"/>
    </sheetView>
  </sheetViews>
  <sheetFormatPr defaultRowHeight="12.5"/>
  <cols>
    <col min="1" max="1" width="9.1796875" style="18"/>
    <col min="2" max="2" width="5.26953125" style="18" bestFit="1" customWidth="1"/>
    <col min="3" max="3" width="75.453125" style="18" customWidth="1"/>
    <col min="4" max="5" width="17.81640625" style="107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1" max="11" width="14.7265625" customWidth="1"/>
    <col min="12" max="12" width="12.453125" bestFit="1" customWidth="1"/>
  </cols>
  <sheetData>
    <row r="1" spans="2:12">
      <c r="B1" s="1"/>
      <c r="C1" s="1"/>
      <c r="D1" s="180"/>
      <c r="E1" s="180"/>
    </row>
    <row r="2" spans="2:12" ht="15.5">
      <c r="B2" s="345" t="s">
        <v>0</v>
      </c>
      <c r="C2" s="345"/>
      <c r="D2" s="345"/>
      <c r="E2" s="345"/>
      <c r="H2" s="64"/>
      <c r="I2" s="64"/>
      <c r="J2" s="60"/>
      <c r="L2" s="59"/>
    </row>
    <row r="3" spans="2:12" ht="15.5">
      <c r="B3" s="345" t="s">
        <v>205</v>
      </c>
      <c r="C3" s="345"/>
      <c r="D3" s="345"/>
      <c r="E3" s="345"/>
      <c r="H3" s="64"/>
      <c r="I3" s="64"/>
      <c r="J3" s="60"/>
    </row>
    <row r="4" spans="2:12" ht="14">
      <c r="B4" s="65"/>
      <c r="C4" s="65"/>
      <c r="D4" s="181"/>
      <c r="E4" s="181"/>
      <c r="J4" s="60"/>
    </row>
    <row r="5" spans="2:12" ht="21" customHeight="1">
      <c r="B5" s="346" t="s">
        <v>1</v>
      </c>
      <c r="C5" s="346"/>
      <c r="D5" s="346"/>
      <c r="E5" s="346"/>
    </row>
    <row r="6" spans="2:12" ht="14">
      <c r="B6" s="347" t="s">
        <v>161</v>
      </c>
      <c r="C6" s="347"/>
      <c r="D6" s="347"/>
      <c r="E6" s="347"/>
    </row>
    <row r="7" spans="2:12" ht="14">
      <c r="B7" s="67"/>
      <c r="C7" s="67"/>
      <c r="D7" s="182"/>
      <c r="E7" s="182"/>
    </row>
    <row r="8" spans="2:12" ht="13.5">
      <c r="B8" s="349" t="s">
        <v>18</v>
      </c>
      <c r="C8" s="354"/>
      <c r="D8" s="354"/>
      <c r="E8" s="354"/>
    </row>
    <row r="9" spans="2:12" ht="16" thickBot="1">
      <c r="B9" s="348" t="s">
        <v>100</v>
      </c>
      <c r="C9" s="348"/>
      <c r="D9" s="348"/>
      <c r="E9" s="348"/>
    </row>
    <row r="10" spans="2:12" ht="13.5" thickBot="1">
      <c r="B10" s="66"/>
      <c r="C10" s="61" t="s">
        <v>2</v>
      </c>
      <c r="D10" s="282" t="s">
        <v>199</v>
      </c>
      <c r="E10" s="282" t="s">
        <v>206</v>
      </c>
    </row>
    <row r="11" spans="2:12" ht="13">
      <c r="B11" s="68" t="s">
        <v>3</v>
      </c>
      <c r="C11" s="95" t="s">
        <v>106</v>
      </c>
      <c r="D11" s="242">
        <v>528628.05000000005</v>
      </c>
      <c r="E11" s="243">
        <v>235929.31</v>
      </c>
    </row>
    <row r="12" spans="2:12">
      <c r="B12" s="108" t="s">
        <v>4</v>
      </c>
      <c r="C12" s="109" t="s">
        <v>5</v>
      </c>
      <c r="D12" s="244">
        <v>528628.05000000005</v>
      </c>
      <c r="E12" s="245">
        <v>235929.31</v>
      </c>
    </row>
    <row r="13" spans="2:12">
      <c r="B13" s="108" t="s">
        <v>6</v>
      </c>
      <c r="C13" s="110" t="s">
        <v>7</v>
      </c>
      <c r="D13" s="244">
        <v>0</v>
      </c>
      <c r="E13" s="306">
        <v>0</v>
      </c>
    </row>
    <row r="14" spans="2:12">
      <c r="B14" s="108" t="s">
        <v>8</v>
      </c>
      <c r="C14" s="110" t="s">
        <v>10</v>
      </c>
      <c r="D14" s="244">
        <v>0</v>
      </c>
      <c r="E14" s="306">
        <v>0</v>
      </c>
      <c r="G14" s="54"/>
    </row>
    <row r="15" spans="2:12">
      <c r="B15" s="108" t="s">
        <v>103</v>
      </c>
      <c r="C15" s="110" t="s">
        <v>11</v>
      </c>
      <c r="D15" s="244">
        <v>0</v>
      </c>
      <c r="E15" s="306">
        <v>0</v>
      </c>
    </row>
    <row r="16" spans="2:12">
      <c r="B16" s="111" t="s">
        <v>104</v>
      </c>
      <c r="C16" s="112" t="s">
        <v>12</v>
      </c>
      <c r="D16" s="246">
        <v>0</v>
      </c>
      <c r="E16" s="307">
        <v>0</v>
      </c>
    </row>
    <row r="17" spans="2:11" ht="13">
      <c r="B17" s="6" t="s">
        <v>13</v>
      </c>
      <c r="C17" s="8" t="s">
        <v>65</v>
      </c>
      <c r="D17" s="248">
        <v>0</v>
      </c>
      <c r="E17" s="308">
        <v>0</v>
      </c>
    </row>
    <row r="18" spans="2:11">
      <c r="B18" s="108" t="s">
        <v>4</v>
      </c>
      <c r="C18" s="109" t="s">
        <v>11</v>
      </c>
      <c r="D18" s="246">
        <v>0</v>
      </c>
      <c r="E18" s="307">
        <v>0</v>
      </c>
    </row>
    <row r="19" spans="2:11" ht="15" customHeight="1">
      <c r="B19" s="108" t="s">
        <v>6</v>
      </c>
      <c r="C19" s="110" t="s">
        <v>105</v>
      </c>
      <c r="D19" s="244">
        <v>0</v>
      </c>
      <c r="E19" s="306">
        <v>0</v>
      </c>
    </row>
    <row r="20" spans="2:11" ht="13" thickBot="1">
      <c r="B20" s="113" t="s">
        <v>8</v>
      </c>
      <c r="C20" s="114" t="s">
        <v>14</v>
      </c>
      <c r="D20" s="250">
        <v>0</v>
      </c>
      <c r="E20" s="309">
        <v>0</v>
      </c>
    </row>
    <row r="21" spans="2:11" ht="13.5" thickBot="1">
      <c r="B21" s="356" t="s">
        <v>107</v>
      </c>
      <c r="C21" s="357"/>
      <c r="D21" s="252">
        <v>528628.05000000005</v>
      </c>
      <c r="E21" s="211">
        <v>235929.31</v>
      </c>
      <c r="F21" s="62"/>
      <c r="G21" s="62"/>
      <c r="H21" s="103"/>
      <c r="J21" s="137"/>
      <c r="K21" s="103"/>
    </row>
    <row r="22" spans="2:11">
      <c r="B22" s="2"/>
      <c r="C22" s="5"/>
      <c r="D22" s="197"/>
      <c r="E22" s="197"/>
      <c r="G22" s="59"/>
    </row>
    <row r="23" spans="2:11" ht="13.5">
      <c r="B23" s="349" t="s">
        <v>101</v>
      </c>
      <c r="C23" s="358"/>
      <c r="D23" s="358"/>
      <c r="E23" s="358"/>
      <c r="G23" s="59"/>
    </row>
    <row r="24" spans="2:11" ht="15.75" customHeight="1" thickBot="1">
      <c r="B24" s="348" t="s">
        <v>102</v>
      </c>
      <c r="C24" s="359"/>
      <c r="D24" s="359"/>
      <c r="E24" s="359"/>
    </row>
    <row r="25" spans="2:11" ht="13.5" thickBot="1">
      <c r="B25" s="66"/>
      <c r="C25" s="115" t="s">
        <v>2</v>
      </c>
      <c r="D25" s="282" t="s">
        <v>199</v>
      </c>
      <c r="E25" s="282" t="s">
        <v>206</v>
      </c>
    </row>
    <row r="26" spans="2:11" ht="13">
      <c r="B26" s="72" t="s">
        <v>15</v>
      </c>
      <c r="C26" s="73" t="s">
        <v>16</v>
      </c>
      <c r="D26" s="199">
        <v>400845.74</v>
      </c>
      <c r="E26" s="200">
        <v>528628.05000000005</v>
      </c>
      <c r="G26" s="60"/>
    </row>
    <row r="27" spans="2:11" ht="13">
      <c r="B27" s="6" t="s">
        <v>17</v>
      </c>
      <c r="C27" s="7" t="s">
        <v>108</v>
      </c>
      <c r="D27" s="201">
        <v>62585.400000000009</v>
      </c>
      <c r="E27" s="202">
        <v>-334447.83</v>
      </c>
      <c r="F27" s="59"/>
      <c r="G27" s="60"/>
      <c r="H27" s="147"/>
      <c r="I27" s="59"/>
      <c r="J27" s="60"/>
    </row>
    <row r="28" spans="2:11" ht="13">
      <c r="B28" s="6" t="s">
        <v>18</v>
      </c>
      <c r="C28" s="7" t="s">
        <v>19</v>
      </c>
      <c r="D28" s="201">
        <v>84643.66</v>
      </c>
      <c r="E28" s="203">
        <v>0</v>
      </c>
      <c r="F28" s="59"/>
      <c r="G28" s="101"/>
      <c r="H28" s="147"/>
      <c r="I28" s="59"/>
      <c r="J28" s="60"/>
    </row>
    <row r="29" spans="2:11" ht="13">
      <c r="B29" s="116" t="s">
        <v>4</v>
      </c>
      <c r="C29" s="109" t="s">
        <v>20</v>
      </c>
      <c r="D29" s="204">
        <v>0</v>
      </c>
      <c r="E29" s="205">
        <v>0</v>
      </c>
      <c r="F29" s="59"/>
      <c r="G29" s="101"/>
      <c r="H29" s="147"/>
      <c r="I29" s="59"/>
      <c r="J29" s="60"/>
    </row>
    <row r="30" spans="2:11" ht="13">
      <c r="B30" s="116" t="s">
        <v>6</v>
      </c>
      <c r="C30" s="109" t="s">
        <v>21</v>
      </c>
      <c r="D30" s="204">
        <v>0</v>
      </c>
      <c r="E30" s="205">
        <v>0</v>
      </c>
      <c r="F30" s="59"/>
      <c r="G30" s="101"/>
      <c r="H30" s="147"/>
      <c r="I30" s="59"/>
      <c r="J30" s="60"/>
    </row>
    <row r="31" spans="2:11" ht="13">
      <c r="B31" s="116" t="s">
        <v>8</v>
      </c>
      <c r="C31" s="109" t="s">
        <v>22</v>
      </c>
      <c r="D31" s="204">
        <v>84643.66</v>
      </c>
      <c r="E31" s="205">
        <v>0</v>
      </c>
      <c r="F31" s="59"/>
      <c r="G31" s="101"/>
      <c r="H31" s="147"/>
      <c r="I31" s="59"/>
      <c r="J31" s="60"/>
    </row>
    <row r="32" spans="2:11" ht="13">
      <c r="B32" s="70" t="s">
        <v>23</v>
      </c>
      <c r="C32" s="8" t="s">
        <v>24</v>
      </c>
      <c r="D32" s="201">
        <v>22058.26</v>
      </c>
      <c r="E32" s="203">
        <v>334447.83</v>
      </c>
      <c r="F32" s="59"/>
      <c r="G32" s="60"/>
      <c r="H32" s="147"/>
      <c r="I32" s="59"/>
      <c r="J32" s="60"/>
    </row>
    <row r="33" spans="2:10" ht="13">
      <c r="B33" s="116" t="s">
        <v>4</v>
      </c>
      <c r="C33" s="109" t="s">
        <v>25</v>
      </c>
      <c r="D33" s="204">
        <v>8581.67</v>
      </c>
      <c r="E33" s="205">
        <v>326003.09999999998</v>
      </c>
      <c r="F33" s="59"/>
      <c r="G33" s="101"/>
      <c r="H33" s="147"/>
      <c r="I33" s="59"/>
      <c r="J33" s="60"/>
    </row>
    <row r="34" spans="2:10" ht="13">
      <c r="B34" s="116" t="s">
        <v>6</v>
      </c>
      <c r="C34" s="109" t="s">
        <v>26</v>
      </c>
      <c r="D34" s="204">
        <v>4103.1900000000005</v>
      </c>
      <c r="E34" s="205">
        <v>0</v>
      </c>
      <c r="F34" s="59"/>
      <c r="G34" s="101"/>
      <c r="H34" s="147"/>
      <c r="I34" s="59"/>
      <c r="J34" s="60"/>
    </row>
    <row r="35" spans="2:10" ht="13">
      <c r="B35" s="116" t="s">
        <v>8</v>
      </c>
      <c r="C35" s="109" t="s">
        <v>27</v>
      </c>
      <c r="D35" s="204">
        <v>2468.62</v>
      </c>
      <c r="E35" s="205">
        <v>2062.25</v>
      </c>
      <c r="F35" s="59"/>
      <c r="G35" s="101"/>
      <c r="H35" s="147"/>
      <c r="I35" s="59"/>
      <c r="J35" s="60"/>
    </row>
    <row r="36" spans="2:10" ht="13">
      <c r="B36" s="116" t="s">
        <v>9</v>
      </c>
      <c r="C36" s="109" t="s">
        <v>28</v>
      </c>
      <c r="D36" s="204">
        <v>0</v>
      </c>
      <c r="E36" s="205">
        <v>0</v>
      </c>
      <c r="F36" s="59"/>
      <c r="G36" s="101"/>
      <c r="H36" s="147"/>
      <c r="I36" s="59"/>
      <c r="J36" s="60"/>
    </row>
    <row r="37" spans="2:10" ht="25.5">
      <c r="B37" s="116" t="s">
        <v>29</v>
      </c>
      <c r="C37" s="109" t="s">
        <v>30</v>
      </c>
      <c r="D37" s="204">
        <v>6904.76</v>
      </c>
      <c r="E37" s="205">
        <v>6382.48</v>
      </c>
      <c r="F37" s="59"/>
      <c r="G37" s="101"/>
      <c r="H37" s="147"/>
      <c r="I37" s="59"/>
      <c r="J37" s="60"/>
    </row>
    <row r="38" spans="2:10" ht="13">
      <c r="B38" s="116" t="s">
        <v>31</v>
      </c>
      <c r="C38" s="109" t="s">
        <v>32</v>
      </c>
      <c r="D38" s="204">
        <v>0</v>
      </c>
      <c r="E38" s="205">
        <v>0</v>
      </c>
      <c r="F38" s="59"/>
      <c r="G38" s="101"/>
      <c r="H38" s="147"/>
      <c r="I38" s="59"/>
      <c r="J38" s="60"/>
    </row>
    <row r="39" spans="2:10" ht="13">
      <c r="B39" s="117" t="s">
        <v>33</v>
      </c>
      <c r="C39" s="118" t="s">
        <v>34</v>
      </c>
      <c r="D39" s="206">
        <v>0.02</v>
      </c>
      <c r="E39" s="207">
        <v>0</v>
      </c>
      <c r="F39" s="59"/>
      <c r="G39" s="101"/>
      <c r="H39" s="147"/>
      <c r="I39" s="59"/>
      <c r="J39" s="60"/>
    </row>
    <row r="40" spans="2:10" ht="13.5" thickBot="1">
      <c r="B40" s="74" t="s">
        <v>35</v>
      </c>
      <c r="C40" s="75" t="s">
        <v>36</v>
      </c>
      <c r="D40" s="208">
        <v>65196.91</v>
      </c>
      <c r="E40" s="209">
        <v>41749.089999999997</v>
      </c>
      <c r="G40" s="60"/>
      <c r="H40" s="143"/>
    </row>
    <row r="41" spans="2:10" ht="13.5" thickBot="1">
      <c r="B41" s="76" t="s">
        <v>37</v>
      </c>
      <c r="C41" s="77" t="s">
        <v>38</v>
      </c>
      <c r="D41" s="210">
        <v>528628.05000000005</v>
      </c>
      <c r="E41" s="211">
        <v>235929.31</v>
      </c>
      <c r="F41" s="62"/>
      <c r="G41" s="60"/>
    </row>
    <row r="42" spans="2:10" ht="13">
      <c r="B42" s="71"/>
      <c r="C42" s="71"/>
      <c r="D42" s="105"/>
      <c r="E42" s="105"/>
      <c r="F42" s="62"/>
      <c r="G42" s="54"/>
    </row>
    <row r="43" spans="2:10" ht="13.5">
      <c r="B43" s="349" t="s">
        <v>60</v>
      </c>
      <c r="C43" s="350"/>
      <c r="D43" s="350"/>
      <c r="E43" s="350"/>
      <c r="G43" s="59"/>
    </row>
    <row r="44" spans="2:10" ht="18" customHeight="1" thickBot="1">
      <c r="B44" s="348" t="s">
        <v>118</v>
      </c>
      <c r="C44" s="351"/>
      <c r="D44" s="351"/>
      <c r="E44" s="351"/>
      <c r="G44" s="59"/>
    </row>
    <row r="45" spans="2:10" ht="13.5" thickBot="1">
      <c r="B45" s="66"/>
      <c r="C45" s="19" t="s">
        <v>39</v>
      </c>
      <c r="D45" s="282" t="s">
        <v>199</v>
      </c>
      <c r="E45" s="282" t="s">
        <v>206</v>
      </c>
      <c r="G45" s="59"/>
    </row>
    <row r="46" spans="2:10" ht="13">
      <c r="B46" s="10" t="s">
        <v>18</v>
      </c>
      <c r="C46" s="20" t="s">
        <v>109</v>
      </c>
      <c r="D46" s="212"/>
      <c r="E46" s="213"/>
      <c r="G46" s="59"/>
    </row>
    <row r="47" spans="2:10">
      <c r="B47" s="119" t="s">
        <v>4</v>
      </c>
      <c r="C47" s="109" t="s">
        <v>40</v>
      </c>
      <c r="D47" s="214">
        <v>18557.672999999999</v>
      </c>
      <c r="E47" s="216">
        <v>21145.121999999999</v>
      </c>
      <c r="G47" s="59"/>
    </row>
    <row r="48" spans="2:10">
      <c r="B48" s="120" t="s">
        <v>6</v>
      </c>
      <c r="C48" s="118" t="s">
        <v>41</v>
      </c>
      <c r="D48" s="214">
        <v>21145.121999999999</v>
      </c>
      <c r="E48" s="216">
        <v>8486.6659999999993</v>
      </c>
      <c r="G48" s="59"/>
    </row>
    <row r="49" spans="2:7" ht="13">
      <c r="B49" s="91" t="s">
        <v>23</v>
      </c>
      <c r="C49" s="93" t="s">
        <v>110</v>
      </c>
      <c r="D49" s="217"/>
      <c r="E49" s="216"/>
    </row>
    <row r="50" spans="2:7">
      <c r="B50" s="119" t="s">
        <v>4</v>
      </c>
      <c r="C50" s="109" t="s">
        <v>40</v>
      </c>
      <c r="D50" s="214">
        <v>21.6</v>
      </c>
      <c r="E50" s="216">
        <v>25</v>
      </c>
      <c r="G50" s="107"/>
    </row>
    <row r="51" spans="2:7">
      <c r="B51" s="119" t="s">
        <v>6</v>
      </c>
      <c r="C51" s="109" t="s">
        <v>111</v>
      </c>
      <c r="D51" s="214">
        <v>21.6</v>
      </c>
      <c r="E51" s="216">
        <v>24.72</v>
      </c>
      <c r="G51" s="107"/>
    </row>
    <row r="52" spans="2:7">
      <c r="B52" s="119" t="s">
        <v>8</v>
      </c>
      <c r="C52" s="109" t="s">
        <v>112</v>
      </c>
      <c r="D52" s="214">
        <v>25.05</v>
      </c>
      <c r="E52" s="216">
        <v>28.37</v>
      </c>
    </row>
    <row r="53" spans="2:7" ht="12.75" customHeight="1" thickBot="1">
      <c r="B53" s="121" t="s">
        <v>9</v>
      </c>
      <c r="C53" s="122" t="s">
        <v>41</v>
      </c>
      <c r="D53" s="220">
        <v>25</v>
      </c>
      <c r="E53" s="259">
        <v>27.8</v>
      </c>
    </row>
    <row r="54" spans="2:7">
      <c r="B54" s="85"/>
      <c r="C54" s="86"/>
      <c r="D54" s="222"/>
      <c r="E54" s="222"/>
    </row>
    <row r="55" spans="2:7" ht="13.5">
      <c r="B55" s="349" t="s">
        <v>62</v>
      </c>
      <c r="C55" s="354"/>
      <c r="D55" s="354"/>
      <c r="E55" s="354"/>
    </row>
    <row r="56" spans="2:7" ht="18" customHeight="1" thickBot="1">
      <c r="B56" s="348" t="s">
        <v>113</v>
      </c>
      <c r="C56" s="355"/>
      <c r="D56" s="355"/>
      <c r="E56" s="355"/>
    </row>
    <row r="57" spans="2:7" ht="21.5" thickBot="1">
      <c r="B57" s="343" t="s">
        <v>42</v>
      </c>
      <c r="C57" s="344"/>
      <c r="D57" s="223" t="s">
        <v>119</v>
      </c>
      <c r="E57" s="224" t="s">
        <v>114</v>
      </c>
    </row>
    <row r="58" spans="2:7" ht="13">
      <c r="B58" s="14" t="s">
        <v>18</v>
      </c>
      <c r="C58" s="94" t="s">
        <v>43</v>
      </c>
      <c r="D58" s="225">
        <f>D64</f>
        <v>235929.31</v>
      </c>
      <c r="E58" s="226">
        <f>D58/E21</f>
        <v>1</v>
      </c>
    </row>
    <row r="59" spans="2:7" ht="25">
      <c r="B59" s="92" t="s">
        <v>4</v>
      </c>
      <c r="C59" s="9" t="s">
        <v>44</v>
      </c>
      <c r="D59" s="227">
        <v>0</v>
      </c>
      <c r="E59" s="228">
        <v>0</v>
      </c>
    </row>
    <row r="60" spans="2:7" ht="25">
      <c r="B60" s="78" t="s">
        <v>6</v>
      </c>
      <c r="C60" s="4" t="s">
        <v>45</v>
      </c>
      <c r="D60" s="229">
        <v>0</v>
      </c>
      <c r="E60" s="230">
        <v>0</v>
      </c>
    </row>
    <row r="61" spans="2:7">
      <c r="B61" s="78" t="s">
        <v>8</v>
      </c>
      <c r="C61" s="4" t="s">
        <v>46</v>
      </c>
      <c r="D61" s="229">
        <v>0</v>
      </c>
      <c r="E61" s="230">
        <v>0</v>
      </c>
    </row>
    <row r="62" spans="2:7">
      <c r="B62" s="78" t="s">
        <v>9</v>
      </c>
      <c r="C62" s="4" t="s">
        <v>47</v>
      </c>
      <c r="D62" s="229">
        <v>0</v>
      </c>
      <c r="E62" s="230">
        <v>0</v>
      </c>
    </row>
    <row r="63" spans="2:7">
      <c r="B63" s="78" t="s">
        <v>29</v>
      </c>
      <c r="C63" s="4" t="s">
        <v>48</v>
      </c>
      <c r="D63" s="229">
        <v>0</v>
      </c>
      <c r="E63" s="230">
        <v>0</v>
      </c>
    </row>
    <row r="64" spans="2:7">
      <c r="B64" s="92" t="s">
        <v>31</v>
      </c>
      <c r="C64" s="9" t="s">
        <v>49</v>
      </c>
      <c r="D64" s="227">
        <f>E21</f>
        <v>235929.31</v>
      </c>
      <c r="E64" s="228">
        <f>E58</f>
        <v>1</v>
      </c>
    </row>
    <row r="65" spans="2:5">
      <c r="B65" s="92" t="s">
        <v>33</v>
      </c>
      <c r="C65" s="9" t="s">
        <v>115</v>
      </c>
      <c r="D65" s="227">
        <v>0</v>
      </c>
      <c r="E65" s="228">
        <v>0</v>
      </c>
    </row>
    <row r="66" spans="2:5">
      <c r="B66" s="92" t="s">
        <v>50</v>
      </c>
      <c r="C66" s="9" t="s">
        <v>51</v>
      </c>
      <c r="D66" s="227">
        <v>0</v>
      </c>
      <c r="E66" s="228">
        <v>0</v>
      </c>
    </row>
    <row r="67" spans="2:5">
      <c r="B67" s="78" t="s">
        <v>52</v>
      </c>
      <c r="C67" s="4" t="s">
        <v>53</v>
      </c>
      <c r="D67" s="229">
        <v>0</v>
      </c>
      <c r="E67" s="230">
        <v>0</v>
      </c>
    </row>
    <row r="68" spans="2:5">
      <c r="B68" s="78" t="s">
        <v>54</v>
      </c>
      <c r="C68" s="4" t="s">
        <v>55</v>
      </c>
      <c r="D68" s="229">
        <v>0</v>
      </c>
      <c r="E68" s="230">
        <v>0</v>
      </c>
    </row>
    <row r="69" spans="2:5">
      <c r="B69" s="78" t="s">
        <v>56</v>
      </c>
      <c r="C69" s="4" t="s">
        <v>57</v>
      </c>
      <c r="D69" s="292">
        <v>0</v>
      </c>
      <c r="E69" s="230">
        <v>0</v>
      </c>
    </row>
    <row r="70" spans="2:5">
      <c r="B70" s="96" t="s">
        <v>58</v>
      </c>
      <c r="C70" s="88" t="s">
        <v>59</v>
      </c>
      <c r="D70" s="232">
        <v>0</v>
      </c>
      <c r="E70" s="233">
        <v>0</v>
      </c>
    </row>
    <row r="71" spans="2:5" ht="13">
      <c r="B71" s="97" t="s">
        <v>23</v>
      </c>
      <c r="C71" s="8" t="s">
        <v>61</v>
      </c>
      <c r="D71" s="234">
        <v>0</v>
      </c>
      <c r="E71" s="235">
        <v>0</v>
      </c>
    </row>
    <row r="72" spans="2:5" ht="13">
      <c r="B72" s="98" t="s">
        <v>60</v>
      </c>
      <c r="C72" s="90" t="s">
        <v>63</v>
      </c>
      <c r="D72" s="236">
        <f>E14</f>
        <v>0</v>
      </c>
      <c r="E72" s="237">
        <v>0</v>
      </c>
    </row>
    <row r="73" spans="2:5" ht="13">
      <c r="B73" s="99" t="s">
        <v>62</v>
      </c>
      <c r="C73" s="17" t="s">
        <v>65</v>
      </c>
      <c r="D73" s="238">
        <v>0</v>
      </c>
      <c r="E73" s="239">
        <v>0</v>
      </c>
    </row>
    <row r="74" spans="2:5" ht="13">
      <c r="B74" s="97" t="s">
        <v>64</v>
      </c>
      <c r="C74" s="8" t="s">
        <v>66</v>
      </c>
      <c r="D74" s="234">
        <f>D58</f>
        <v>235929.31</v>
      </c>
      <c r="E74" s="235">
        <f>E58+E72-E73</f>
        <v>1</v>
      </c>
    </row>
    <row r="75" spans="2:5">
      <c r="B75" s="78" t="s">
        <v>4</v>
      </c>
      <c r="C75" s="4" t="s">
        <v>67</v>
      </c>
      <c r="D75" s="229">
        <f>D74</f>
        <v>235929.31</v>
      </c>
      <c r="E75" s="230">
        <f>E74</f>
        <v>1</v>
      </c>
    </row>
    <row r="76" spans="2:5">
      <c r="B76" s="78" t="s">
        <v>6</v>
      </c>
      <c r="C76" s="4" t="s">
        <v>116</v>
      </c>
      <c r="D76" s="229">
        <v>0</v>
      </c>
      <c r="E76" s="230">
        <v>0</v>
      </c>
    </row>
    <row r="77" spans="2:5" ht="13" thickBot="1">
      <c r="B77" s="79" t="s">
        <v>8</v>
      </c>
      <c r="C77" s="13" t="s">
        <v>117</v>
      </c>
      <c r="D77" s="240">
        <v>0</v>
      </c>
      <c r="E77" s="241">
        <v>0</v>
      </c>
    </row>
    <row r="78" spans="2:5">
      <c r="B78" s="1"/>
      <c r="C78" s="1"/>
      <c r="D78" s="180"/>
      <c r="E78" s="180"/>
    </row>
    <row r="79" spans="2:5">
      <c r="B79" s="1"/>
      <c r="C79" s="1"/>
      <c r="D79" s="180"/>
      <c r="E79" s="180"/>
    </row>
    <row r="80" spans="2:5">
      <c r="B80" s="1"/>
      <c r="C80" s="1"/>
      <c r="D80" s="180"/>
      <c r="E80" s="180"/>
    </row>
    <row r="81" spans="2:5">
      <c r="B81" s="1"/>
      <c r="C81" s="1"/>
      <c r="D81" s="180"/>
      <c r="E81" s="180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  <headerFooter>
    <oddHeader>&amp;C&amp;"Calibri"&amp;10&amp;K000000Confidential&amp;1#</oddHead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C00-000000000000}">
  <sheetPr codeName="Arkusz123"/>
  <dimension ref="A1:L81"/>
  <sheetViews>
    <sheetView zoomScale="80" zoomScaleNormal="80" workbookViewId="0">
      <selection activeCell="H17" sqref="H17"/>
    </sheetView>
  </sheetViews>
  <sheetFormatPr defaultRowHeight="12.5"/>
  <cols>
    <col min="1" max="1" width="9.1796875" style="18"/>
    <col min="2" max="2" width="5.26953125" style="18" bestFit="1" customWidth="1"/>
    <col min="3" max="3" width="75.453125" style="18" customWidth="1"/>
    <col min="4" max="5" width="17.81640625" style="107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1" max="11" width="10.54296875" bestFit="1" customWidth="1"/>
    <col min="12" max="12" width="12.453125" bestFit="1" customWidth="1"/>
  </cols>
  <sheetData>
    <row r="1" spans="2:12">
      <c r="B1" s="1"/>
      <c r="C1" s="1"/>
      <c r="D1" s="180"/>
      <c r="E1" s="180"/>
    </row>
    <row r="2" spans="2:12" ht="15.5">
      <c r="B2" s="345" t="s">
        <v>0</v>
      </c>
      <c r="C2" s="345"/>
      <c r="D2" s="345"/>
      <c r="E2" s="345"/>
      <c r="L2" s="59"/>
    </row>
    <row r="3" spans="2:12" ht="15.5">
      <c r="B3" s="345" t="s">
        <v>205</v>
      </c>
      <c r="C3" s="345"/>
      <c r="D3" s="345"/>
      <c r="E3" s="345"/>
    </row>
    <row r="4" spans="2:12" ht="14">
      <c r="B4" s="65"/>
      <c r="C4" s="65"/>
      <c r="D4" s="181"/>
      <c r="E4" s="181"/>
    </row>
    <row r="5" spans="2:12" ht="21" customHeight="1">
      <c r="B5" s="346" t="s">
        <v>1</v>
      </c>
      <c r="C5" s="346"/>
      <c r="D5" s="346"/>
      <c r="E5" s="346"/>
    </row>
    <row r="6" spans="2:12" ht="14">
      <c r="B6" s="347" t="s">
        <v>201</v>
      </c>
      <c r="C6" s="347"/>
      <c r="D6" s="347"/>
      <c r="E6" s="347"/>
    </row>
    <row r="7" spans="2:12" ht="14">
      <c r="B7" s="67"/>
      <c r="C7" s="67"/>
      <c r="D7" s="182"/>
      <c r="E7" s="182"/>
    </row>
    <row r="8" spans="2:12" ht="13.5">
      <c r="B8" s="349" t="s">
        <v>18</v>
      </c>
      <c r="C8" s="354"/>
      <c r="D8" s="354"/>
      <c r="E8" s="354"/>
    </row>
    <row r="9" spans="2:12" ht="16" thickBot="1">
      <c r="B9" s="348" t="s">
        <v>100</v>
      </c>
      <c r="C9" s="348"/>
      <c r="D9" s="348"/>
      <c r="E9" s="348"/>
    </row>
    <row r="10" spans="2:12" ht="13.5" thickBot="1">
      <c r="B10" s="66"/>
      <c r="C10" s="61" t="s">
        <v>2</v>
      </c>
      <c r="D10" s="282" t="s">
        <v>199</v>
      </c>
      <c r="E10" s="282" t="s">
        <v>206</v>
      </c>
    </row>
    <row r="11" spans="2:12" ht="13">
      <c r="B11" s="68" t="s">
        <v>3</v>
      </c>
      <c r="C11" s="95" t="s">
        <v>106</v>
      </c>
      <c r="D11" s="242">
        <v>184249.33</v>
      </c>
      <c r="E11" s="243">
        <v>201058.97</v>
      </c>
    </row>
    <row r="12" spans="2:12">
      <c r="B12" s="108" t="s">
        <v>4</v>
      </c>
      <c r="C12" s="109" t="s">
        <v>5</v>
      </c>
      <c r="D12" s="244">
        <v>184249.33</v>
      </c>
      <c r="E12" s="245">
        <v>201058.97</v>
      </c>
    </row>
    <row r="13" spans="2:12">
      <c r="B13" s="108" t="s">
        <v>6</v>
      </c>
      <c r="C13" s="110" t="s">
        <v>7</v>
      </c>
      <c r="D13" s="244">
        <v>0</v>
      </c>
      <c r="E13" s="306">
        <v>0</v>
      </c>
    </row>
    <row r="14" spans="2:12">
      <c r="B14" s="108" t="s">
        <v>8</v>
      </c>
      <c r="C14" s="110" t="s">
        <v>10</v>
      </c>
      <c r="D14" s="244">
        <v>0</v>
      </c>
      <c r="E14" s="306">
        <v>0</v>
      </c>
      <c r="G14" s="54"/>
    </row>
    <row r="15" spans="2:12">
      <c r="B15" s="108" t="s">
        <v>103</v>
      </c>
      <c r="C15" s="110" t="s">
        <v>11</v>
      </c>
      <c r="D15" s="244">
        <v>0</v>
      </c>
      <c r="E15" s="306">
        <v>0</v>
      </c>
    </row>
    <row r="16" spans="2:12">
      <c r="B16" s="111" t="s">
        <v>104</v>
      </c>
      <c r="C16" s="112" t="s">
        <v>12</v>
      </c>
      <c r="D16" s="246">
        <v>0</v>
      </c>
      <c r="E16" s="307">
        <v>0</v>
      </c>
    </row>
    <row r="17" spans="2:11" ht="13">
      <c r="B17" s="6" t="s">
        <v>13</v>
      </c>
      <c r="C17" s="8" t="s">
        <v>65</v>
      </c>
      <c r="D17" s="248">
        <v>0</v>
      </c>
      <c r="E17" s="308">
        <v>0</v>
      </c>
    </row>
    <row r="18" spans="2:11">
      <c r="B18" s="108" t="s">
        <v>4</v>
      </c>
      <c r="C18" s="109" t="s">
        <v>11</v>
      </c>
      <c r="D18" s="246">
        <v>0</v>
      </c>
      <c r="E18" s="307">
        <v>0</v>
      </c>
    </row>
    <row r="19" spans="2:11" ht="15" customHeight="1">
      <c r="B19" s="108" t="s">
        <v>6</v>
      </c>
      <c r="C19" s="110" t="s">
        <v>105</v>
      </c>
      <c r="D19" s="244">
        <v>0</v>
      </c>
      <c r="E19" s="306">
        <v>0</v>
      </c>
    </row>
    <row r="20" spans="2:11" ht="13" thickBot="1">
      <c r="B20" s="113" t="s">
        <v>8</v>
      </c>
      <c r="C20" s="114" t="s">
        <v>14</v>
      </c>
      <c r="D20" s="250">
        <v>0</v>
      </c>
      <c r="E20" s="309">
        <v>0</v>
      </c>
    </row>
    <row r="21" spans="2:11" ht="13.5" thickBot="1">
      <c r="B21" s="356" t="s">
        <v>107</v>
      </c>
      <c r="C21" s="357"/>
      <c r="D21" s="252">
        <v>184249.33</v>
      </c>
      <c r="E21" s="342">
        <v>201058.97</v>
      </c>
      <c r="F21" s="62"/>
      <c r="G21" s="62"/>
      <c r="H21" s="103"/>
      <c r="J21" s="137"/>
      <c r="K21" s="103"/>
    </row>
    <row r="22" spans="2:11">
      <c r="B22" s="2"/>
      <c r="C22" s="5"/>
      <c r="D22" s="197"/>
      <c r="E22" s="197"/>
      <c r="G22" s="59"/>
    </row>
    <row r="23" spans="2:11" ht="13.5">
      <c r="B23" s="349" t="s">
        <v>101</v>
      </c>
      <c r="C23" s="358"/>
      <c r="D23" s="358"/>
      <c r="E23" s="358"/>
      <c r="G23" s="59"/>
    </row>
    <row r="24" spans="2:11" ht="15.75" customHeight="1" thickBot="1">
      <c r="B24" s="348" t="s">
        <v>102</v>
      </c>
      <c r="C24" s="359"/>
      <c r="D24" s="359"/>
      <c r="E24" s="359"/>
    </row>
    <row r="25" spans="2:11" ht="13.5" thickBot="1">
      <c r="B25" s="66"/>
      <c r="C25" s="115" t="s">
        <v>2</v>
      </c>
      <c r="D25" s="282" t="s">
        <v>199</v>
      </c>
      <c r="E25" s="282" t="s">
        <v>206</v>
      </c>
    </row>
    <row r="26" spans="2:11" ht="13">
      <c r="B26" s="72" t="s">
        <v>15</v>
      </c>
      <c r="C26" s="73" t="s">
        <v>16</v>
      </c>
      <c r="D26" s="326">
        <v>159591.84</v>
      </c>
      <c r="E26" s="327">
        <v>184249.33</v>
      </c>
      <c r="G26" s="60"/>
    </row>
    <row r="27" spans="2:11" ht="13">
      <c r="B27" s="6" t="s">
        <v>17</v>
      </c>
      <c r="C27" s="7" t="s">
        <v>108</v>
      </c>
      <c r="D27" s="201">
        <v>-708.30999999999767</v>
      </c>
      <c r="E27" s="202">
        <v>9659.19</v>
      </c>
      <c r="F27" s="59"/>
      <c r="G27" s="60"/>
      <c r="H27" s="147"/>
      <c r="I27" s="59"/>
      <c r="J27" s="60"/>
    </row>
    <row r="28" spans="2:11" ht="13">
      <c r="B28" s="6" t="s">
        <v>18</v>
      </c>
      <c r="C28" s="7" t="s">
        <v>19</v>
      </c>
      <c r="D28" s="201">
        <v>25391.93</v>
      </c>
      <c r="E28" s="203">
        <v>15854.36</v>
      </c>
      <c r="F28" s="59"/>
      <c r="G28" s="101"/>
      <c r="H28" s="147"/>
      <c r="I28" s="59"/>
      <c r="J28" s="60"/>
    </row>
    <row r="29" spans="2:11" ht="13">
      <c r="B29" s="116" t="s">
        <v>4</v>
      </c>
      <c r="C29" s="109" t="s">
        <v>20</v>
      </c>
      <c r="D29" s="204">
        <v>15330.27</v>
      </c>
      <c r="E29" s="205">
        <v>14649.15</v>
      </c>
      <c r="F29" s="59"/>
      <c r="G29" s="101"/>
      <c r="H29" s="147"/>
      <c r="I29" s="59"/>
      <c r="J29" s="60"/>
    </row>
    <row r="30" spans="2:11" ht="13">
      <c r="B30" s="116" t="s">
        <v>6</v>
      </c>
      <c r="C30" s="109" t="s">
        <v>21</v>
      </c>
      <c r="D30" s="204">
        <v>0</v>
      </c>
      <c r="E30" s="205">
        <v>0</v>
      </c>
      <c r="F30" s="59"/>
      <c r="G30" s="101"/>
      <c r="H30" s="147"/>
      <c r="I30" s="59"/>
      <c r="J30" s="60"/>
    </row>
    <row r="31" spans="2:11" ht="13">
      <c r="B31" s="116" t="s">
        <v>8</v>
      </c>
      <c r="C31" s="109" t="s">
        <v>22</v>
      </c>
      <c r="D31" s="204">
        <v>10061.66</v>
      </c>
      <c r="E31" s="205">
        <v>1205.21</v>
      </c>
      <c r="F31" s="59"/>
      <c r="G31" s="101"/>
      <c r="H31" s="147"/>
      <c r="I31" s="59"/>
      <c r="J31" s="60"/>
    </row>
    <row r="32" spans="2:11" ht="13">
      <c r="B32" s="70" t="s">
        <v>23</v>
      </c>
      <c r="C32" s="8" t="s">
        <v>24</v>
      </c>
      <c r="D32" s="201">
        <v>26100.239999999998</v>
      </c>
      <c r="E32" s="203">
        <v>6195.17</v>
      </c>
      <c r="F32" s="59"/>
      <c r="G32" s="60"/>
      <c r="H32" s="147"/>
      <c r="I32" s="59"/>
      <c r="J32" s="60"/>
    </row>
    <row r="33" spans="2:10" ht="13">
      <c r="B33" s="116" t="s">
        <v>4</v>
      </c>
      <c r="C33" s="109" t="s">
        <v>25</v>
      </c>
      <c r="D33" s="204">
        <v>21509.32</v>
      </c>
      <c r="E33" s="205">
        <v>2777.09</v>
      </c>
      <c r="F33" s="59"/>
      <c r="G33" s="101"/>
      <c r="H33" s="147"/>
      <c r="I33" s="59"/>
      <c r="J33" s="60"/>
    </row>
    <row r="34" spans="2:10" ht="13">
      <c r="B34" s="116" t="s">
        <v>6</v>
      </c>
      <c r="C34" s="109" t="s">
        <v>26</v>
      </c>
      <c r="D34" s="204">
        <v>0</v>
      </c>
      <c r="E34" s="205">
        <v>0</v>
      </c>
      <c r="F34" s="59"/>
      <c r="G34" s="101"/>
      <c r="H34" s="147"/>
      <c r="I34" s="59"/>
      <c r="J34" s="60"/>
    </row>
    <row r="35" spans="2:10" ht="13">
      <c r="B35" s="116" t="s">
        <v>8</v>
      </c>
      <c r="C35" s="109" t="s">
        <v>27</v>
      </c>
      <c r="D35" s="204">
        <v>1661.94</v>
      </c>
      <c r="E35" s="205">
        <v>1533.37</v>
      </c>
      <c r="F35" s="59"/>
      <c r="G35" s="101"/>
      <c r="H35" s="147"/>
      <c r="I35" s="59"/>
      <c r="J35" s="60"/>
    </row>
    <row r="36" spans="2:10" ht="13">
      <c r="B36" s="116" t="s">
        <v>9</v>
      </c>
      <c r="C36" s="109" t="s">
        <v>28</v>
      </c>
      <c r="D36" s="204">
        <v>0</v>
      </c>
      <c r="E36" s="205">
        <v>0</v>
      </c>
      <c r="F36" s="59"/>
      <c r="G36" s="101"/>
      <c r="H36" s="147"/>
      <c r="I36" s="59"/>
      <c r="J36" s="60"/>
    </row>
    <row r="37" spans="2:10" ht="25.5">
      <c r="B37" s="116" t="s">
        <v>29</v>
      </c>
      <c r="C37" s="109" t="s">
        <v>30</v>
      </c>
      <c r="D37" s="204">
        <v>1784.8700000000001</v>
      </c>
      <c r="E37" s="205">
        <v>1883.89</v>
      </c>
      <c r="F37" s="59"/>
      <c r="G37" s="101"/>
      <c r="H37" s="147"/>
      <c r="I37" s="59"/>
      <c r="J37" s="60"/>
    </row>
    <row r="38" spans="2:10" ht="13">
      <c r="B38" s="116" t="s">
        <v>31</v>
      </c>
      <c r="C38" s="109" t="s">
        <v>32</v>
      </c>
      <c r="D38" s="204">
        <v>0</v>
      </c>
      <c r="E38" s="205">
        <v>0</v>
      </c>
      <c r="F38" s="59"/>
      <c r="G38" s="101"/>
      <c r="H38" s="147"/>
      <c r="I38" s="59"/>
      <c r="J38" s="60"/>
    </row>
    <row r="39" spans="2:10" ht="13">
      <c r="B39" s="117" t="s">
        <v>33</v>
      </c>
      <c r="C39" s="118" t="s">
        <v>34</v>
      </c>
      <c r="D39" s="206">
        <v>1144.1099999999999</v>
      </c>
      <c r="E39" s="207">
        <v>0.82</v>
      </c>
      <c r="F39" s="59"/>
      <c r="G39" s="101"/>
      <c r="H39" s="147"/>
      <c r="I39" s="59"/>
      <c r="J39" s="60"/>
    </row>
    <row r="40" spans="2:10" ht="13.5" thickBot="1">
      <c r="B40" s="74" t="s">
        <v>35</v>
      </c>
      <c r="C40" s="75" t="s">
        <v>36</v>
      </c>
      <c r="D40" s="208">
        <v>25365.8</v>
      </c>
      <c r="E40" s="209">
        <v>7150.45</v>
      </c>
      <c r="G40" s="60"/>
      <c r="H40" s="143"/>
    </row>
    <row r="41" spans="2:10" ht="13.5" thickBot="1">
      <c r="B41" s="76" t="s">
        <v>37</v>
      </c>
      <c r="C41" s="77" t="s">
        <v>38</v>
      </c>
      <c r="D41" s="328">
        <v>184249.33</v>
      </c>
      <c r="E41" s="329">
        <v>201058.97</v>
      </c>
      <c r="F41" s="62"/>
      <c r="G41" s="60"/>
    </row>
    <row r="42" spans="2:10" ht="13">
      <c r="B42" s="71"/>
      <c r="C42" s="71"/>
      <c r="D42" s="105"/>
      <c r="E42" s="105"/>
      <c r="F42" s="62"/>
      <c r="G42" s="54"/>
    </row>
    <row r="43" spans="2:10" ht="13.5">
      <c r="B43" s="349" t="s">
        <v>60</v>
      </c>
      <c r="C43" s="350"/>
      <c r="D43" s="350"/>
      <c r="E43" s="350"/>
      <c r="G43" s="59"/>
    </row>
    <row r="44" spans="2:10" ht="18" customHeight="1" thickBot="1">
      <c r="B44" s="348" t="s">
        <v>118</v>
      </c>
      <c r="C44" s="351"/>
      <c r="D44" s="351"/>
      <c r="E44" s="351"/>
      <c r="G44" s="59"/>
    </row>
    <row r="45" spans="2:10" ht="13.5" thickBot="1">
      <c r="B45" s="66"/>
      <c r="C45" s="19" t="s">
        <v>39</v>
      </c>
      <c r="D45" s="282" t="s">
        <v>199</v>
      </c>
      <c r="E45" s="282" t="s">
        <v>206</v>
      </c>
      <c r="G45" s="59"/>
    </row>
    <row r="46" spans="2:10" ht="13">
      <c r="B46" s="10" t="s">
        <v>18</v>
      </c>
      <c r="C46" s="20" t="s">
        <v>109</v>
      </c>
      <c r="D46" s="212"/>
      <c r="E46" s="213"/>
      <c r="G46" s="59"/>
    </row>
    <row r="47" spans="2:10">
      <c r="B47" s="119" t="s">
        <v>4</v>
      </c>
      <c r="C47" s="109" t="s">
        <v>40</v>
      </c>
      <c r="D47" s="214">
        <v>852.88499999999999</v>
      </c>
      <c r="E47" s="216">
        <v>852.572</v>
      </c>
      <c r="G47" s="59"/>
      <c r="H47" s="102"/>
    </row>
    <row r="48" spans="2:10">
      <c r="B48" s="120" t="s">
        <v>6</v>
      </c>
      <c r="C48" s="118" t="s">
        <v>41</v>
      </c>
      <c r="D48" s="214">
        <v>852.572</v>
      </c>
      <c r="E48" s="216">
        <v>896.70399999999995</v>
      </c>
      <c r="G48" s="125"/>
    </row>
    <row r="49" spans="2:7" ht="13">
      <c r="B49" s="91" t="s">
        <v>23</v>
      </c>
      <c r="C49" s="93" t="s">
        <v>110</v>
      </c>
      <c r="D49" s="217"/>
      <c r="E49" s="216"/>
    </row>
    <row r="50" spans="2:7">
      <c r="B50" s="119" t="s">
        <v>4</v>
      </c>
      <c r="C50" s="109" t="s">
        <v>40</v>
      </c>
      <c r="D50" s="214">
        <v>187.12</v>
      </c>
      <c r="E50" s="216">
        <v>216.11</v>
      </c>
      <c r="G50" s="107"/>
    </row>
    <row r="51" spans="2:7">
      <c r="B51" s="119" t="s">
        <v>6</v>
      </c>
      <c r="C51" s="109" t="s">
        <v>111</v>
      </c>
      <c r="D51" s="214">
        <v>187.12</v>
      </c>
      <c r="E51" s="216">
        <v>214.58</v>
      </c>
      <c r="G51" s="107"/>
    </row>
    <row r="52" spans="2:7">
      <c r="B52" s="119" t="s">
        <v>8</v>
      </c>
      <c r="C52" s="109" t="s">
        <v>112</v>
      </c>
      <c r="D52" s="214">
        <v>217.28</v>
      </c>
      <c r="E52" s="216">
        <v>226.48000000000002</v>
      </c>
    </row>
    <row r="53" spans="2:7" ht="13" thickBot="1">
      <c r="B53" s="121" t="s">
        <v>9</v>
      </c>
      <c r="C53" s="122" t="s">
        <v>41</v>
      </c>
      <c r="D53" s="220">
        <v>216.11</v>
      </c>
      <c r="E53" s="259">
        <v>224.22</v>
      </c>
    </row>
    <row r="54" spans="2:7">
      <c r="B54" s="85"/>
      <c r="C54" s="86"/>
      <c r="D54" s="222"/>
      <c r="E54" s="222"/>
    </row>
    <row r="55" spans="2:7" ht="13.5">
      <c r="B55" s="349" t="s">
        <v>62</v>
      </c>
      <c r="C55" s="354"/>
      <c r="D55" s="354"/>
      <c r="E55" s="354"/>
    </row>
    <row r="56" spans="2:7" ht="14" thickBot="1">
      <c r="B56" s="348" t="s">
        <v>113</v>
      </c>
      <c r="C56" s="355"/>
      <c r="D56" s="355"/>
      <c r="E56" s="355"/>
    </row>
    <row r="57" spans="2:7" ht="21.5" thickBot="1">
      <c r="B57" s="343" t="s">
        <v>42</v>
      </c>
      <c r="C57" s="344"/>
      <c r="D57" s="223" t="s">
        <v>119</v>
      </c>
      <c r="E57" s="224" t="s">
        <v>114</v>
      </c>
    </row>
    <row r="58" spans="2:7" ht="13">
      <c r="B58" s="14" t="s">
        <v>18</v>
      </c>
      <c r="C58" s="94" t="s">
        <v>43</v>
      </c>
      <c r="D58" s="225">
        <f>D64</f>
        <v>201058.97</v>
      </c>
      <c r="E58" s="226">
        <f>D58/E21</f>
        <v>1</v>
      </c>
    </row>
    <row r="59" spans="2:7" ht="25">
      <c r="B59" s="92" t="s">
        <v>4</v>
      </c>
      <c r="C59" s="9" t="s">
        <v>44</v>
      </c>
      <c r="D59" s="227">
        <v>0</v>
      </c>
      <c r="E59" s="228">
        <v>0</v>
      </c>
    </row>
    <row r="60" spans="2:7" ht="25">
      <c r="B60" s="78" t="s">
        <v>6</v>
      </c>
      <c r="C60" s="4" t="s">
        <v>45</v>
      </c>
      <c r="D60" s="229">
        <v>0</v>
      </c>
      <c r="E60" s="230">
        <v>0</v>
      </c>
    </row>
    <row r="61" spans="2:7" ht="24" customHeight="1">
      <c r="B61" s="78" t="s">
        <v>8</v>
      </c>
      <c r="C61" s="4" t="s">
        <v>46</v>
      </c>
      <c r="D61" s="229">
        <v>0</v>
      </c>
      <c r="E61" s="230">
        <v>0</v>
      </c>
    </row>
    <row r="62" spans="2:7">
      <c r="B62" s="78" t="s">
        <v>9</v>
      </c>
      <c r="C62" s="4" t="s">
        <v>47</v>
      </c>
      <c r="D62" s="229">
        <v>0</v>
      </c>
      <c r="E62" s="230">
        <v>0</v>
      </c>
    </row>
    <row r="63" spans="2:7">
      <c r="B63" s="78" t="s">
        <v>29</v>
      </c>
      <c r="C63" s="4" t="s">
        <v>48</v>
      </c>
      <c r="D63" s="229">
        <v>0</v>
      </c>
      <c r="E63" s="230">
        <v>0</v>
      </c>
    </row>
    <row r="64" spans="2:7">
      <c r="B64" s="92" t="s">
        <v>31</v>
      </c>
      <c r="C64" s="9" t="s">
        <v>49</v>
      </c>
      <c r="D64" s="227">
        <f>E21</f>
        <v>201058.97</v>
      </c>
      <c r="E64" s="228">
        <f>E58</f>
        <v>1</v>
      </c>
    </row>
    <row r="65" spans="2:5">
      <c r="B65" s="92" t="s">
        <v>33</v>
      </c>
      <c r="C65" s="9" t="s">
        <v>115</v>
      </c>
      <c r="D65" s="227">
        <v>0</v>
      </c>
      <c r="E65" s="228">
        <v>0</v>
      </c>
    </row>
    <row r="66" spans="2:5">
      <c r="B66" s="92" t="s">
        <v>50</v>
      </c>
      <c r="C66" s="9" t="s">
        <v>51</v>
      </c>
      <c r="D66" s="227">
        <v>0</v>
      </c>
      <c r="E66" s="228">
        <v>0</v>
      </c>
    </row>
    <row r="67" spans="2:5">
      <c r="B67" s="78" t="s">
        <v>52</v>
      </c>
      <c r="C67" s="4" t="s">
        <v>53</v>
      </c>
      <c r="D67" s="229">
        <v>0</v>
      </c>
      <c r="E67" s="230">
        <v>0</v>
      </c>
    </row>
    <row r="68" spans="2:5">
      <c r="B68" s="78" t="s">
        <v>54</v>
      </c>
      <c r="C68" s="4" t="s">
        <v>55</v>
      </c>
      <c r="D68" s="229">
        <v>0</v>
      </c>
      <c r="E68" s="230">
        <v>0</v>
      </c>
    </row>
    <row r="69" spans="2:5">
      <c r="B69" s="78" t="s">
        <v>56</v>
      </c>
      <c r="C69" s="4" t="s">
        <v>57</v>
      </c>
      <c r="D69" s="292">
        <v>0</v>
      </c>
      <c r="E69" s="230">
        <v>0</v>
      </c>
    </row>
    <row r="70" spans="2:5">
      <c r="B70" s="96" t="s">
        <v>58</v>
      </c>
      <c r="C70" s="88" t="s">
        <v>59</v>
      </c>
      <c r="D70" s="232">
        <v>0</v>
      </c>
      <c r="E70" s="233">
        <v>0</v>
      </c>
    </row>
    <row r="71" spans="2:5" ht="13">
      <c r="B71" s="97" t="s">
        <v>23</v>
      </c>
      <c r="C71" s="8" t="s">
        <v>61</v>
      </c>
      <c r="D71" s="234">
        <v>0</v>
      </c>
      <c r="E71" s="235">
        <v>0</v>
      </c>
    </row>
    <row r="72" spans="2:5" ht="13">
      <c r="B72" s="98" t="s">
        <v>60</v>
      </c>
      <c r="C72" s="90" t="s">
        <v>63</v>
      </c>
      <c r="D72" s="236">
        <f>E14</f>
        <v>0</v>
      </c>
      <c r="E72" s="237">
        <v>0</v>
      </c>
    </row>
    <row r="73" spans="2:5" ht="13">
      <c r="B73" s="99" t="s">
        <v>62</v>
      </c>
      <c r="C73" s="17" t="s">
        <v>65</v>
      </c>
      <c r="D73" s="238">
        <v>0</v>
      </c>
      <c r="E73" s="239">
        <v>0</v>
      </c>
    </row>
    <row r="74" spans="2:5" ht="13">
      <c r="B74" s="97" t="s">
        <v>64</v>
      </c>
      <c r="C74" s="8" t="s">
        <v>66</v>
      </c>
      <c r="D74" s="234">
        <f>D58</f>
        <v>201058.97</v>
      </c>
      <c r="E74" s="235">
        <f>E58+E72-E73</f>
        <v>1</v>
      </c>
    </row>
    <row r="75" spans="2:5">
      <c r="B75" s="78" t="s">
        <v>4</v>
      </c>
      <c r="C75" s="4" t="s">
        <v>67</v>
      </c>
      <c r="D75" s="229">
        <f>D74</f>
        <v>201058.97</v>
      </c>
      <c r="E75" s="230">
        <f>E74</f>
        <v>1</v>
      </c>
    </row>
    <row r="76" spans="2:5">
      <c r="B76" s="78" t="s">
        <v>6</v>
      </c>
      <c r="C76" s="4" t="s">
        <v>116</v>
      </c>
      <c r="D76" s="229">
        <v>0</v>
      </c>
      <c r="E76" s="230">
        <v>0</v>
      </c>
    </row>
    <row r="77" spans="2:5" ht="13" thickBot="1">
      <c r="B77" s="79" t="s">
        <v>8</v>
      </c>
      <c r="C77" s="13" t="s">
        <v>117</v>
      </c>
      <c r="D77" s="240">
        <v>0</v>
      </c>
      <c r="E77" s="241">
        <v>0</v>
      </c>
    </row>
    <row r="78" spans="2:5">
      <c r="B78" s="1"/>
      <c r="C78" s="1"/>
      <c r="D78" s="180"/>
      <c r="E78" s="180"/>
    </row>
    <row r="79" spans="2:5">
      <c r="B79" s="1"/>
      <c r="C79" s="1"/>
      <c r="D79" s="180"/>
      <c r="E79" s="180"/>
    </row>
    <row r="80" spans="2:5">
      <c r="B80" s="1"/>
      <c r="C80" s="1"/>
      <c r="D80" s="180"/>
      <c r="E80" s="180"/>
    </row>
    <row r="81" spans="2:5">
      <c r="B81" s="1"/>
      <c r="C81" s="1"/>
      <c r="D81" s="180"/>
      <c r="E81" s="180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" right="0.75" top="0.56000000000000005" bottom="0.59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000-000000000000}">
  <sheetPr codeName="Arkusz127"/>
  <dimension ref="A1:L81"/>
  <sheetViews>
    <sheetView zoomScale="80" zoomScaleNormal="80" workbookViewId="0">
      <selection activeCell="F72" sqref="F72"/>
    </sheetView>
  </sheetViews>
  <sheetFormatPr defaultRowHeight="12.5"/>
  <cols>
    <col min="1" max="1" width="9.1796875" style="18"/>
    <col min="2" max="2" width="5.26953125" style="18" bestFit="1" customWidth="1"/>
    <col min="3" max="3" width="75.453125" style="18" customWidth="1"/>
    <col min="4" max="5" width="17.81640625" style="107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2" max="12" width="12.453125" bestFit="1" customWidth="1"/>
  </cols>
  <sheetData>
    <row r="1" spans="2:12">
      <c r="B1" s="1"/>
      <c r="C1" s="1"/>
      <c r="D1" s="180"/>
      <c r="E1" s="180"/>
    </row>
    <row r="2" spans="2:12" ht="15.5">
      <c r="B2" s="345" t="s">
        <v>0</v>
      </c>
      <c r="C2" s="345"/>
      <c r="D2" s="345"/>
      <c r="E2" s="345"/>
      <c r="H2" s="64"/>
      <c r="I2" s="64"/>
      <c r="J2" s="60"/>
      <c r="L2" s="59"/>
    </row>
    <row r="3" spans="2:12" ht="15.5">
      <c r="B3" s="345" t="s">
        <v>205</v>
      </c>
      <c r="C3" s="345"/>
      <c r="D3" s="345"/>
      <c r="E3" s="345"/>
      <c r="H3" s="64"/>
      <c r="I3" s="64"/>
      <c r="J3" s="60"/>
    </row>
    <row r="4" spans="2:12" ht="14">
      <c r="B4" s="65"/>
      <c r="C4" s="65"/>
      <c r="D4" s="181"/>
      <c r="E4" s="181"/>
      <c r="J4" s="60"/>
    </row>
    <row r="5" spans="2:12" ht="21" customHeight="1">
      <c r="B5" s="346" t="s">
        <v>1</v>
      </c>
      <c r="C5" s="346"/>
      <c r="D5" s="346"/>
      <c r="E5" s="346"/>
    </row>
    <row r="6" spans="2:12" ht="14">
      <c r="B6" s="347" t="s">
        <v>162</v>
      </c>
      <c r="C6" s="347"/>
      <c r="D6" s="347"/>
      <c r="E6" s="347"/>
    </row>
    <row r="7" spans="2:12" ht="14">
      <c r="B7" s="67"/>
      <c r="C7" s="67"/>
      <c r="D7" s="182"/>
      <c r="E7" s="182"/>
    </row>
    <row r="8" spans="2:12" ht="13.5">
      <c r="B8" s="349" t="s">
        <v>18</v>
      </c>
      <c r="C8" s="354"/>
      <c r="D8" s="354"/>
      <c r="E8" s="354"/>
    </row>
    <row r="9" spans="2:12" ht="16" thickBot="1">
      <c r="B9" s="348" t="s">
        <v>100</v>
      </c>
      <c r="C9" s="348"/>
      <c r="D9" s="348"/>
      <c r="E9" s="348"/>
    </row>
    <row r="10" spans="2:12" ht="13.5" thickBot="1">
      <c r="B10" s="66"/>
      <c r="C10" s="61" t="s">
        <v>2</v>
      </c>
      <c r="D10" s="282" t="s">
        <v>199</v>
      </c>
      <c r="E10" s="282" t="s">
        <v>206</v>
      </c>
    </row>
    <row r="11" spans="2:12" ht="13">
      <c r="B11" s="68" t="s">
        <v>3</v>
      </c>
      <c r="C11" s="95" t="s">
        <v>106</v>
      </c>
      <c r="D11" s="242">
        <v>652140.06999999995</v>
      </c>
      <c r="E11" s="243">
        <v>671789.35</v>
      </c>
    </row>
    <row r="12" spans="2:12">
      <c r="B12" s="108" t="s">
        <v>4</v>
      </c>
      <c r="C12" s="109" t="s">
        <v>5</v>
      </c>
      <c r="D12" s="244">
        <v>652140.06999999995</v>
      </c>
      <c r="E12" s="245">
        <v>671789.35</v>
      </c>
    </row>
    <row r="13" spans="2:12">
      <c r="B13" s="108" t="s">
        <v>6</v>
      </c>
      <c r="C13" s="110" t="s">
        <v>7</v>
      </c>
      <c r="D13" s="244">
        <v>0</v>
      </c>
      <c r="E13" s="306">
        <v>0</v>
      </c>
    </row>
    <row r="14" spans="2:12">
      <c r="B14" s="108" t="s">
        <v>8</v>
      </c>
      <c r="C14" s="110" t="s">
        <v>10</v>
      </c>
      <c r="D14" s="244">
        <v>0</v>
      </c>
      <c r="E14" s="306">
        <v>0</v>
      </c>
      <c r="G14" s="54"/>
    </row>
    <row r="15" spans="2:12">
      <c r="B15" s="108" t="s">
        <v>103</v>
      </c>
      <c r="C15" s="110" t="s">
        <v>11</v>
      </c>
      <c r="D15" s="244">
        <v>0</v>
      </c>
      <c r="E15" s="306">
        <v>0</v>
      </c>
    </row>
    <row r="16" spans="2:12">
      <c r="B16" s="111" t="s">
        <v>104</v>
      </c>
      <c r="C16" s="112" t="s">
        <v>12</v>
      </c>
      <c r="D16" s="246">
        <v>0</v>
      </c>
      <c r="E16" s="307">
        <v>0</v>
      </c>
    </row>
    <row r="17" spans="2:11" ht="13">
      <c r="B17" s="6" t="s">
        <v>13</v>
      </c>
      <c r="C17" s="8" t="s">
        <v>65</v>
      </c>
      <c r="D17" s="248">
        <v>0</v>
      </c>
      <c r="E17" s="308">
        <v>0</v>
      </c>
    </row>
    <row r="18" spans="2:11">
      <c r="B18" s="108" t="s">
        <v>4</v>
      </c>
      <c r="C18" s="109" t="s">
        <v>11</v>
      </c>
      <c r="D18" s="246">
        <v>0</v>
      </c>
      <c r="E18" s="307">
        <v>0</v>
      </c>
    </row>
    <row r="19" spans="2:11" ht="15" customHeight="1">
      <c r="B19" s="108" t="s">
        <v>6</v>
      </c>
      <c r="C19" s="110" t="s">
        <v>105</v>
      </c>
      <c r="D19" s="244">
        <v>0</v>
      </c>
      <c r="E19" s="306">
        <v>0</v>
      </c>
    </row>
    <row r="20" spans="2:11" ht="13" thickBot="1">
      <c r="B20" s="113" t="s">
        <v>8</v>
      </c>
      <c r="C20" s="114" t="s">
        <v>14</v>
      </c>
      <c r="D20" s="250">
        <v>0</v>
      </c>
      <c r="E20" s="309">
        <v>0</v>
      </c>
    </row>
    <row r="21" spans="2:11" ht="13.5" thickBot="1">
      <c r="B21" s="356" t="s">
        <v>107</v>
      </c>
      <c r="C21" s="357"/>
      <c r="D21" s="252">
        <v>652140.06999999995</v>
      </c>
      <c r="E21" s="211">
        <v>671789.35</v>
      </c>
      <c r="F21" s="62"/>
      <c r="G21" s="62"/>
      <c r="H21" s="103"/>
      <c r="J21" s="137"/>
      <c r="K21" s="103"/>
    </row>
    <row r="22" spans="2:11">
      <c r="B22" s="2"/>
      <c r="C22" s="5"/>
      <c r="D22" s="197"/>
      <c r="E22" s="197"/>
      <c r="G22" s="59"/>
    </row>
    <row r="23" spans="2:11" ht="13.5">
      <c r="B23" s="349" t="s">
        <v>101</v>
      </c>
      <c r="C23" s="358"/>
      <c r="D23" s="358"/>
      <c r="E23" s="358"/>
      <c r="G23" s="59"/>
    </row>
    <row r="24" spans="2:11" ht="15.75" customHeight="1" thickBot="1">
      <c r="B24" s="348" t="s">
        <v>102</v>
      </c>
      <c r="C24" s="359"/>
      <c r="D24" s="359"/>
      <c r="E24" s="359"/>
    </row>
    <row r="25" spans="2:11" ht="13.5" thickBot="1">
      <c r="B25" s="66"/>
      <c r="C25" s="115" t="s">
        <v>2</v>
      </c>
      <c r="D25" s="282" t="s">
        <v>199</v>
      </c>
      <c r="E25" s="282" t="s">
        <v>206</v>
      </c>
    </row>
    <row r="26" spans="2:11" ht="13">
      <c r="B26" s="72" t="s">
        <v>15</v>
      </c>
      <c r="C26" s="73" t="s">
        <v>16</v>
      </c>
      <c r="D26" s="326">
        <v>476021.42</v>
      </c>
      <c r="E26" s="327">
        <v>652140.06999999995</v>
      </c>
      <c r="G26" s="60"/>
    </row>
    <row r="27" spans="2:11" ht="13">
      <c r="B27" s="6" t="s">
        <v>17</v>
      </c>
      <c r="C27" s="7" t="s">
        <v>108</v>
      </c>
      <c r="D27" s="201">
        <v>-13956.53</v>
      </c>
      <c r="E27" s="202">
        <v>-8615.4</v>
      </c>
      <c r="F27" s="59"/>
      <c r="G27" s="60"/>
      <c r="H27" s="147"/>
      <c r="I27" s="59"/>
      <c r="J27" s="60"/>
    </row>
    <row r="28" spans="2:11" ht="13">
      <c r="B28" s="6" t="s">
        <v>18</v>
      </c>
      <c r="C28" s="7" t="s">
        <v>19</v>
      </c>
      <c r="D28" s="201">
        <v>0</v>
      </c>
      <c r="E28" s="203">
        <v>0.02</v>
      </c>
      <c r="F28" s="59"/>
      <c r="G28" s="101"/>
      <c r="H28" s="147"/>
      <c r="I28" s="59"/>
      <c r="J28" s="60"/>
    </row>
    <row r="29" spans="2:11" ht="13">
      <c r="B29" s="116" t="s">
        <v>4</v>
      </c>
      <c r="C29" s="109" t="s">
        <v>20</v>
      </c>
      <c r="D29" s="204">
        <v>0</v>
      </c>
      <c r="E29" s="205">
        <v>0</v>
      </c>
      <c r="F29" s="59"/>
      <c r="G29" s="101"/>
      <c r="H29" s="147"/>
      <c r="I29" s="59"/>
      <c r="J29" s="60"/>
    </row>
    <row r="30" spans="2:11" ht="13">
      <c r="B30" s="116" t="s">
        <v>6</v>
      </c>
      <c r="C30" s="109" t="s">
        <v>21</v>
      </c>
      <c r="D30" s="204">
        <v>0</v>
      </c>
      <c r="E30" s="205">
        <v>0</v>
      </c>
      <c r="F30" s="59"/>
      <c r="G30" s="101"/>
      <c r="H30" s="147"/>
      <c r="I30" s="59"/>
      <c r="J30" s="60"/>
    </row>
    <row r="31" spans="2:11" ht="13">
      <c r="B31" s="116" t="s">
        <v>8</v>
      </c>
      <c r="C31" s="109" t="s">
        <v>22</v>
      </c>
      <c r="D31" s="204">
        <v>0</v>
      </c>
      <c r="E31" s="205">
        <v>0.02</v>
      </c>
      <c r="F31" s="59"/>
      <c r="G31" s="101"/>
      <c r="H31" s="147"/>
      <c r="I31" s="59"/>
      <c r="J31" s="60"/>
    </row>
    <row r="32" spans="2:11" ht="13">
      <c r="B32" s="70" t="s">
        <v>23</v>
      </c>
      <c r="C32" s="8" t="s">
        <v>24</v>
      </c>
      <c r="D32" s="201">
        <v>13956.53</v>
      </c>
      <c r="E32" s="203">
        <v>8615.42</v>
      </c>
      <c r="F32" s="59"/>
      <c r="G32" s="60"/>
      <c r="H32" s="147"/>
      <c r="I32" s="59"/>
      <c r="J32" s="60"/>
    </row>
    <row r="33" spans="2:10" ht="13">
      <c r="B33" s="116" t="s">
        <v>4</v>
      </c>
      <c r="C33" s="109" t="s">
        <v>25</v>
      </c>
      <c r="D33" s="204">
        <v>0</v>
      </c>
      <c r="E33" s="205">
        <v>0</v>
      </c>
      <c r="F33" s="59"/>
      <c r="G33" s="101"/>
      <c r="H33" s="147"/>
      <c r="I33" s="59"/>
      <c r="J33" s="60"/>
    </row>
    <row r="34" spans="2:10" ht="13">
      <c r="B34" s="116" t="s">
        <v>6</v>
      </c>
      <c r="C34" s="109" t="s">
        <v>26</v>
      </c>
      <c r="D34" s="204">
        <v>0</v>
      </c>
      <c r="E34" s="205">
        <v>0</v>
      </c>
      <c r="F34" s="59"/>
      <c r="G34" s="101"/>
      <c r="H34" s="147"/>
      <c r="I34" s="59"/>
      <c r="J34" s="60"/>
    </row>
    <row r="35" spans="2:10" ht="13">
      <c r="B35" s="116" t="s">
        <v>8</v>
      </c>
      <c r="C35" s="109" t="s">
        <v>27</v>
      </c>
      <c r="D35" s="204">
        <v>5219.5</v>
      </c>
      <c r="E35" s="205">
        <v>-2074.62</v>
      </c>
      <c r="F35" s="59"/>
      <c r="G35" s="101"/>
      <c r="H35" s="147"/>
      <c r="I35" s="59"/>
      <c r="J35" s="60"/>
    </row>
    <row r="36" spans="2:10" ht="13">
      <c r="B36" s="116" t="s">
        <v>9</v>
      </c>
      <c r="C36" s="109" t="s">
        <v>28</v>
      </c>
      <c r="D36" s="204">
        <v>0</v>
      </c>
      <c r="E36" s="205">
        <v>0</v>
      </c>
      <c r="F36" s="59"/>
      <c r="G36" s="101"/>
      <c r="H36" s="147"/>
      <c r="I36" s="59"/>
      <c r="J36" s="60"/>
    </row>
    <row r="37" spans="2:10" ht="25.5">
      <c r="B37" s="116" t="s">
        <v>29</v>
      </c>
      <c r="C37" s="109" t="s">
        <v>30</v>
      </c>
      <c r="D37" s="204">
        <v>8737.01</v>
      </c>
      <c r="E37" s="205">
        <v>10690.04</v>
      </c>
      <c r="F37" s="59"/>
      <c r="G37" s="101"/>
      <c r="H37" s="147"/>
      <c r="I37" s="59"/>
      <c r="J37" s="60"/>
    </row>
    <row r="38" spans="2:10" ht="13">
      <c r="B38" s="116" t="s">
        <v>31</v>
      </c>
      <c r="C38" s="109" t="s">
        <v>32</v>
      </c>
      <c r="D38" s="204">
        <v>0</v>
      </c>
      <c r="E38" s="205">
        <v>0</v>
      </c>
      <c r="F38" s="59"/>
      <c r="G38" s="101"/>
      <c r="H38" s="147"/>
      <c r="I38" s="59"/>
      <c r="J38" s="60"/>
    </row>
    <row r="39" spans="2:10" ht="13">
      <c r="B39" s="117" t="s">
        <v>33</v>
      </c>
      <c r="C39" s="118" t="s">
        <v>34</v>
      </c>
      <c r="D39" s="206">
        <v>0.02</v>
      </c>
      <c r="E39" s="207">
        <v>0</v>
      </c>
      <c r="F39" s="59"/>
      <c r="G39" s="101"/>
      <c r="H39" s="147"/>
      <c r="I39" s="59"/>
      <c r="J39" s="60"/>
    </row>
    <row r="40" spans="2:10" ht="13.5" thickBot="1">
      <c r="B40" s="74" t="s">
        <v>35</v>
      </c>
      <c r="C40" s="75" t="s">
        <v>36</v>
      </c>
      <c r="D40" s="208">
        <v>190075.18</v>
      </c>
      <c r="E40" s="209">
        <v>28264.68</v>
      </c>
      <c r="G40" s="60"/>
      <c r="H40" s="143"/>
    </row>
    <row r="41" spans="2:10" ht="13.5" thickBot="1">
      <c r="B41" s="76" t="s">
        <v>37</v>
      </c>
      <c r="C41" s="77" t="s">
        <v>38</v>
      </c>
      <c r="D41" s="328">
        <v>652140.06999999995</v>
      </c>
      <c r="E41" s="329">
        <v>671789.35</v>
      </c>
      <c r="F41" s="62"/>
      <c r="G41" s="60"/>
    </row>
    <row r="42" spans="2:10" ht="13">
      <c r="B42" s="71"/>
      <c r="C42" s="71"/>
      <c r="D42" s="105"/>
      <c r="E42" s="105"/>
      <c r="F42" s="62"/>
      <c r="G42" s="54"/>
    </row>
    <row r="43" spans="2:10" ht="13.5">
      <c r="B43" s="349" t="s">
        <v>60</v>
      </c>
      <c r="C43" s="350"/>
      <c r="D43" s="350"/>
      <c r="E43" s="350"/>
      <c r="G43" s="59"/>
    </row>
    <row r="44" spans="2:10" ht="18" customHeight="1" thickBot="1">
      <c r="B44" s="348" t="s">
        <v>118</v>
      </c>
      <c r="C44" s="351"/>
      <c r="D44" s="351"/>
      <c r="E44" s="351"/>
      <c r="G44" s="59"/>
    </row>
    <row r="45" spans="2:10" ht="13.5" thickBot="1">
      <c r="B45" s="66"/>
      <c r="C45" s="19" t="s">
        <v>39</v>
      </c>
      <c r="D45" s="282" t="s">
        <v>199</v>
      </c>
      <c r="E45" s="282" t="s">
        <v>206</v>
      </c>
      <c r="G45" s="59"/>
    </row>
    <row r="46" spans="2:10" ht="13">
      <c r="B46" s="10" t="s">
        <v>18</v>
      </c>
      <c r="C46" s="20" t="s">
        <v>109</v>
      </c>
      <c r="D46" s="212"/>
      <c r="E46" s="213"/>
      <c r="G46" s="59"/>
    </row>
    <row r="47" spans="2:10">
      <c r="B47" s="119" t="s">
        <v>4</v>
      </c>
      <c r="C47" s="109" t="s">
        <v>40</v>
      </c>
      <c r="D47" s="214">
        <v>7407.7407000000003</v>
      </c>
      <c r="E47" s="216">
        <v>7219.5291999999999</v>
      </c>
      <c r="G47" s="59"/>
    </row>
    <row r="48" spans="2:10">
      <c r="B48" s="120" t="s">
        <v>6</v>
      </c>
      <c r="C48" s="118" t="s">
        <v>41</v>
      </c>
      <c r="D48" s="214">
        <v>7219.5291999999999</v>
      </c>
      <c r="E48" s="216">
        <v>7129.2512999999999</v>
      </c>
      <c r="G48" s="59"/>
    </row>
    <row r="49" spans="2:7" ht="13">
      <c r="B49" s="91" t="s">
        <v>23</v>
      </c>
      <c r="C49" s="93" t="s">
        <v>110</v>
      </c>
      <c r="D49" s="217"/>
      <c r="E49" s="216"/>
    </row>
    <row r="50" spans="2:7">
      <c r="B50" s="119" t="s">
        <v>4</v>
      </c>
      <c r="C50" s="109" t="s">
        <v>40</v>
      </c>
      <c r="D50" s="214">
        <v>64.260000000000005</v>
      </c>
      <c r="E50" s="216">
        <v>90.33</v>
      </c>
      <c r="G50" s="107"/>
    </row>
    <row r="51" spans="2:7">
      <c r="B51" s="119" t="s">
        <v>6</v>
      </c>
      <c r="C51" s="109" t="s">
        <v>111</v>
      </c>
      <c r="D51" s="214">
        <v>64.260000000000005</v>
      </c>
      <c r="E51" s="216">
        <v>86.16</v>
      </c>
      <c r="G51" s="107"/>
    </row>
    <row r="52" spans="2:7">
      <c r="B52" s="119" t="s">
        <v>8</v>
      </c>
      <c r="C52" s="109" t="s">
        <v>112</v>
      </c>
      <c r="D52" s="214">
        <v>91.15</v>
      </c>
      <c r="E52" s="216">
        <v>104.11</v>
      </c>
    </row>
    <row r="53" spans="2:7" ht="12.75" customHeight="1" thickBot="1">
      <c r="B53" s="121" t="s">
        <v>9</v>
      </c>
      <c r="C53" s="122" t="s">
        <v>41</v>
      </c>
      <c r="D53" s="220">
        <v>90.33</v>
      </c>
      <c r="E53" s="259">
        <v>94.23</v>
      </c>
    </row>
    <row r="54" spans="2:7">
      <c r="B54" s="85"/>
      <c r="C54" s="86"/>
      <c r="D54" s="222"/>
      <c r="E54" s="222"/>
    </row>
    <row r="55" spans="2:7" ht="13.5">
      <c r="B55" s="349" t="s">
        <v>62</v>
      </c>
      <c r="C55" s="354"/>
      <c r="D55" s="354"/>
      <c r="E55" s="354"/>
    </row>
    <row r="56" spans="2:7" ht="16.5" customHeight="1" thickBot="1">
      <c r="B56" s="348" t="s">
        <v>113</v>
      </c>
      <c r="C56" s="355"/>
      <c r="D56" s="355"/>
      <c r="E56" s="355"/>
    </row>
    <row r="57" spans="2:7" ht="21.5" thickBot="1">
      <c r="B57" s="343" t="s">
        <v>42</v>
      </c>
      <c r="C57" s="344"/>
      <c r="D57" s="223" t="s">
        <v>119</v>
      </c>
      <c r="E57" s="224" t="s">
        <v>114</v>
      </c>
    </row>
    <row r="58" spans="2:7" ht="13">
      <c r="B58" s="14" t="s">
        <v>18</v>
      </c>
      <c r="C58" s="94" t="s">
        <v>43</v>
      </c>
      <c r="D58" s="225">
        <f>D64</f>
        <v>671789.35</v>
      </c>
      <c r="E58" s="226">
        <f>D58/E21</f>
        <v>1</v>
      </c>
    </row>
    <row r="59" spans="2:7" ht="25">
      <c r="B59" s="92" t="s">
        <v>4</v>
      </c>
      <c r="C59" s="9" t="s">
        <v>44</v>
      </c>
      <c r="D59" s="227">
        <v>0</v>
      </c>
      <c r="E59" s="228">
        <v>0</v>
      </c>
    </row>
    <row r="60" spans="2:7" ht="25">
      <c r="B60" s="78" t="s">
        <v>6</v>
      </c>
      <c r="C60" s="4" t="s">
        <v>45</v>
      </c>
      <c r="D60" s="229">
        <v>0</v>
      </c>
      <c r="E60" s="230">
        <v>0</v>
      </c>
    </row>
    <row r="61" spans="2:7">
      <c r="B61" s="78" t="s">
        <v>8</v>
      </c>
      <c r="C61" s="4" t="s">
        <v>46</v>
      </c>
      <c r="D61" s="229">
        <v>0</v>
      </c>
      <c r="E61" s="230">
        <v>0</v>
      </c>
    </row>
    <row r="62" spans="2:7">
      <c r="B62" s="78" t="s">
        <v>9</v>
      </c>
      <c r="C62" s="4" t="s">
        <v>47</v>
      </c>
      <c r="D62" s="229">
        <v>0</v>
      </c>
      <c r="E62" s="230">
        <v>0</v>
      </c>
    </row>
    <row r="63" spans="2:7">
      <c r="B63" s="78" t="s">
        <v>29</v>
      </c>
      <c r="C63" s="4" t="s">
        <v>48</v>
      </c>
      <c r="D63" s="229">
        <v>0</v>
      </c>
      <c r="E63" s="230">
        <v>0</v>
      </c>
    </row>
    <row r="64" spans="2:7">
      <c r="B64" s="92" t="s">
        <v>31</v>
      </c>
      <c r="C64" s="9" t="s">
        <v>49</v>
      </c>
      <c r="D64" s="227">
        <f>E21</f>
        <v>671789.35</v>
      </c>
      <c r="E64" s="228">
        <f>E58</f>
        <v>1</v>
      </c>
    </row>
    <row r="65" spans="2:5">
      <c r="B65" s="92" t="s">
        <v>33</v>
      </c>
      <c r="C65" s="9" t="s">
        <v>115</v>
      </c>
      <c r="D65" s="227">
        <v>0</v>
      </c>
      <c r="E65" s="228">
        <v>0</v>
      </c>
    </row>
    <row r="66" spans="2:5">
      <c r="B66" s="92" t="s">
        <v>50</v>
      </c>
      <c r="C66" s="9" t="s">
        <v>51</v>
      </c>
      <c r="D66" s="227">
        <v>0</v>
      </c>
      <c r="E66" s="228">
        <v>0</v>
      </c>
    </row>
    <row r="67" spans="2:5">
      <c r="B67" s="78" t="s">
        <v>52</v>
      </c>
      <c r="C67" s="4" t="s">
        <v>53</v>
      </c>
      <c r="D67" s="229">
        <v>0</v>
      </c>
      <c r="E67" s="230">
        <v>0</v>
      </c>
    </row>
    <row r="68" spans="2:5">
      <c r="B68" s="78" t="s">
        <v>54</v>
      </c>
      <c r="C68" s="4" t="s">
        <v>55</v>
      </c>
      <c r="D68" s="229">
        <v>0</v>
      </c>
      <c r="E68" s="230">
        <v>0</v>
      </c>
    </row>
    <row r="69" spans="2:5">
      <c r="B69" s="78" t="s">
        <v>56</v>
      </c>
      <c r="C69" s="4" t="s">
        <v>57</v>
      </c>
      <c r="D69" s="292">
        <v>0</v>
      </c>
      <c r="E69" s="230">
        <v>0</v>
      </c>
    </row>
    <row r="70" spans="2:5">
      <c r="B70" s="96" t="s">
        <v>58</v>
      </c>
      <c r="C70" s="88" t="s">
        <v>59</v>
      </c>
      <c r="D70" s="232">
        <v>0</v>
      </c>
      <c r="E70" s="233">
        <v>0</v>
      </c>
    </row>
    <row r="71" spans="2:5" ht="13">
      <c r="B71" s="97" t="s">
        <v>23</v>
      </c>
      <c r="C71" s="8" t="s">
        <v>61</v>
      </c>
      <c r="D71" s="234">
        <v>0</v>
      </c>
      <c r="E71" s="235">
        <v>0</v>
      </c>
    </row>
    <row r="72" spans="2:5" ht="13">
      <c r="B72" s="98" t="s">
        <v>60</v>
      </c>
      <c r="C72" s="90" t="s">
        <v>63</v>
      </c>
      <c r="D72" s="236">
        <f>E14</f>
        <v>0</v>
      </c>
      <c r="E72" s="237">
        <v>0</v>
      </c>
    </row>
    <row r="73" spans="2:5" ht="13">
      <c r="B73" s="99" t="s">
        <v>62</v>
      </c>
      <c r="C73" s="17" t="s">
        <v>65</v>
      </c>
      <c r="D73" s="238">
        <v>0</v>
      </c>
      <c r="E73" s="239">
        <v>0</v>
      </c>
    </row>
    <row r="74" spans="2:5" ht="13">
      <c r="B74" s="97" t="s">
        <v>64</v>
      </c>
      <c r="C74" s="8" t="s">
        <v>66</v>
      </c>
      <c r="D74" s="234">
        <f>D58</f>
        <v>671789.35</v>
      </c>
      <c r="E74" s="235">
        <f>E58+E72-E73</f>
        <v>1</v>
      </c>
    </row>
    <row r="75" spans="2:5">
      <c r="B75" s="78" t="s">
        <v>4</v>
      </c>
      <c r="C75" s="4" t="s">
        <v>67</v>
      </c>
      <c r="D75" s="229">
        <f>D74</f>
        <v>671789.35</v>
      </c>
      <c r="E75" s="230">
        <f>E74</f>
        <v>1</v>
      </c>
    </row>
    <row r="76" spans="2:5">
      <c r="B76" s="78" t="s">
        <v>6</v>
      </c>
      <c r="C76" s="4" t="s">
        <v>116</v>
      </c>
      <c r="D76" s="229">
        <v>0</v>
      </c>
      <c r="E76" s="230">
        <v>0</v>
      </c>
    </row>
    <row r="77" spans="2:5" ht="13" thickBot="1">
      <c r="B77" s="79" t="s">
        <v>8</v>
      </c>
      <c r="C77" s="13" t="s">
        <v>117</v>
      </c>
      <c r="D77" s="240">
        <v>0</v>
      </c>
      <c r="E77" s="241">
        <v>0</v>
      </c>
    </row>
    <row r="78" spans="2:5">
      <c r="B78" s="1"/>
      <c r="C78" s="1"/>
      <c r="D78" s="180"/>
      <c r="E78" s="180"/>
    </row>
    <row r="79" spans="2:5">
      <c r="B79" s="1"/>
      <c r="C79" s="1"/>
      <c r="D79" s="180"/>
      <c r="E79" s="180"/>
    </row>
    <row r="80" spans="2:5">
      <c r="B80" s="1"/>
      <c r="C80" s="1"/>
      <c r="D80" s="180"/>
      <c r="E80" s="180"/>
    </row>
    <row r="81" spans="2:5">
      <c r="B81" s="1"/>
      <c r="C81" s="1"/>
      <c r="D81" s="180"/>
      <c r="E81" s="180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  <headerFooter>
    <oddHeader>&amp;C&amp;"Calibri"&amp;10&amp;K000000Confidential&amp;1#</oddHead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100-000000000000}">
  <sheetPr codeName="Arkusz128">
    <pageSetUpPr fitToPage="1"/>
  </sheetPr>
  <dimension ref="A1:L81"/>
  <sheetViews>
    <sheetView zoomScale="80" zoomScaleNormal="80" workbookViewId="0">
      <selection activeCell="H17" sqref="H17"/>
    </sheetView>
  </sheetViews>
  <sheetFormatPr defaultRowHeight="12.5"/>
  <cols>
    <col min="1" max="1" width="9.1796875" style="18"/>
    <col min="2" max="2" width="5.26953125" style="18" bestFit="1" customWidth="1"/>
    <col min="3" max="3" width="75.453125" style="18" customWidth="1"/>
    <col min="4" max="5" width="17.81640625" style="107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1" max="11" width="14.54296875" customWidth="1"/>
    <col min="12" max="12" width="12.453125" bestFit="1" customWidth="1"/>
  </cols>
  <sheetData>
    <row r="1" spans="2:12">
      <c r="B1" s="1"/>
      <c r="C1" s="1"/>
      <c r="D1" s="180"/>
      <c r="E1" s="180"/>
    </row>
    <row r="2" spans="2:12" ht="15.5">
      <c r="B2" s="345" t="s">
        <v>0</v>
      </c>
      <c r="C2" s="345"/>
      <c r="D2" s="345"/>
      <c r="E2" s="345"/>
      <c r="L2" s="59"/>
    </row>
    <row r="3" spans="2:12" ht="15.5">
      <c r="B3" s="345" t="s">
        <v>205</v>
      </c>
      <c r="C3" s="345"/>
      <c r="D3" s="345"/>
      <c r="E3" s="345"/>
    </row>
    <row r="4" spans="2:12" ht="14">
      <c r="B4" s="65"/>
      <c r="C4" s="65"/>
      <c r="D4" s="181"/>
      <c r="E4" s="181"/>
    </row>
    <row r="5" spans="2:12" ht="21" customHeight="1">
      <c r="B5" s="346" t="s">
        <v>1</v>
      </c>
      <c r="C5" s="346"/>
      <c r="D5" s="346"/>
      <c r="E5" s="346"/>
    </row>
    <row r="6" spans="2:12" ht="14">
      <c r="B6" s="347" t="s">
        <v>163</v>
      </c>
      <c r="C6" s="347"/>
      <c r="D6" s="347"/>
      <c r="E6" s="347"/>
    </row>
    <row r="7" spans="2:12" ht="14">
      <c r="B7" s="67"/>
      <c r="C7" s="67"/>
      <c r="D7" s="182"/>
      <c r="E7" s="182"/>
    </row>
    <row r="8" spans="2:12" ht="13.5">
      <c r="B8" s="349" t="s">
        <v>18</v>
      </c>
      <c r="C8" s="354"/>
      <c r="D8" s="354"/>
      <c r="E8" s="354"/>
    </row>
    <row r="9" spans="2:12" ht="16" thickBot="1">
      <c r="B9" s="348" t="s">
        <v>100</v>
      </c>
      <c r="C9" s="348"/>
      <c r="D9" s="348"/>
      <c r="E9" s="348"/>
    </row>
    <row r="10" spans="2:12" ht="13.5" thickBot="1">
      <c r="B10" s="66"/>
      <c r="C10" s="61" t="s">
        <v>2</v>
      </c>
      <c r="D10" s="282" t="s">
        <v>199</v>
      </c>
      <c r="E10" s="282" t="s">
        <v>206</v>
      </c>
    </row>
    <row r="11" spans="2:12" ht="13">
      <c r="B11" s="68" t="s">
        <v>3</v>
      </c>
      <c r="C11" s="95" t="s">
        <v>106</v>
      </c>
      <c r="D11" s="242">
        <v>525832.64</v>
      </c>
      <c r="E11" s="243">
        <v>612805.16</v>
      </c>
    </row>
    <row r="12" spans="2:12">
      <c r="B12" s="108" t="s">
        <v>4</v>
      </c>
      <c r="C12" s="109" t="s">
        <v>5</v>
      </c>
      <c r="D12" s="244">
        <v>525832.64</v>
      </c>
      <c r="E12" s="245">
        <v>612805.16</v>
      </c>
    </row>
    <row r="13" spans="2:12">
      <c r="B13" s="108" t="s">
        <v>6</v>
      </c>
      <c r="C13" s="110" t="s">
        <v>7</v>
      </c>
      <c r="D13" s="244">
        <v>0</v>
      </c>
      <c r="E13" s="306">
        <v>0</v>
      </c>
    </row>
    <row r="14" spans="2:12">
      <c r="B14" s="108" t="s">
        <v>8</v>
      </c>
      <c r="C14" s="110" t="s">
        <v>10</v>
      </c>
      <c r="D14" s="244">
        <v>0</v>
      </c>
      <c r="E14" s="306">
        <v>0</v>
      </c>
      <c r="G14" s="54"/>
    </row>
    <row r="15" spans="2:12">
      <c r="B15" s="108" t="s">
        <v>103</v>
      </c>
      <c r="C15" s="110" t="s">
        <v>11</v>
      </c>
      <c r="D15" s="244">
        <v>0</v>
      </c>
      <c r="E15" s="306">
        <v>0</v>
      </c>
    </row>
    <row r="16" spans="2:12">
      <c r="B16" s="111" t="s">
        <v>104</v>
      </c>
      <c r="C16" s="112" t="s">
        <v>12</v>
      </c>
      <c r="D16" s="246">
        <v>0</v>
      </c>
      <c r="E16" s="307">
        <v>0</v>
      </c>
    </row>
    <row r="17" spans="2:11" ht="13">
      <c r="B17" s="6" t="s">
        <v>13</v>
      </c>
      <c r="C17" s="8" t="s">
        <v>65</v>
      </c>
      <c r="D17" s="248">
        <v>0</v>
      </c>
      <c r="E17" s="308">
        <v>0</v>
      </c>
    </row>
    <row r="18" spans="2:11">
      <c r="B18" s="108" t="s">
        <v>4</v>
      </c>
      <c r="C18" s="109" t="s">
        <v>11</v>
      </c>
      <c r="D18" s="246">
        <v>0</v>
      </c>
      <c r="E18" s="307">
        <v>0</v>
      </c>
    </row>
    <row r="19" spans="2:11" ht="15" customHeight="1">
      <c r="B19" s="108" t="s">
        <v>6</v>
      </c>
      <c r="C19" s="110" t="s">
        <v>105</v>
      </c>
      <c r="D19" s="244">
        <v>0</v>
      </c>
      <c r="E19" s="306">
        <v>0</v>
      </c>
    </row>
    <row r="20" spans="2:11" ht="13" thickBot="1">
      <c r="B20" s="113" t="s">
        <v>8</v>
      </c>
      <c r="C20" s="114" t="s">
        <v>14</v>
      </c>
      <c r="D20" s="250">
        <v>0</v>
      </c>
      <c r="E20" s="309">
        <v>0</v>
      </c>
    </row>
    <row r="21" spans="2:11" ht="13.5" thickBot="1">
      <c r="B21" s="356" t="s">
        <v>107</v>
      </c>
      <c r="C21" s="357"/>
      <c r="D21" s="252">
        <v>525832.64</v>
      </c>
      <c r="E21" s="211">
        <v>612805.16</v>
      </c>
      <c r="F21" s="62"/>
      <c r="G21" s="62"/>
      <c r="H21" s="103"/>
      <c r="J21" s="137"/>
      <c r="K21" s="103"/>
    </row>
    <row r="22" spans="2:11">
      <c r="B22" s="2"/>
      <c r="C22" s="5"/>
      <c r="D22" s="197"/>
      <c r="E22" s="197"/>
      <c r="G22" s="59"/>
    </row>
    <row r="23" spans="2:11" ht="13.5">
      <c r="B23" s="349" t="s">
        <v>101</v>
      </c>
      <c r="C23" s="358"/>
      <c r="D23" s="358"/>
      <c r="E23" s="358"/>
      <c r="G23" s="59"/>
    </row>
    <row r="24" spans="2:11" ht="15.75" customHeight="1" thickBot="1">
      <c r="B24" s="348" t="s">
        <v>102</v>
      </c>
      <c r="C24" s="359"/>
      <c r="D24" s="359"/>
      <c r="E24" s="359"/>
    </row>
    <row r="25" spans="2:11" ht="13.5" thickBot="1">
      <c r="B25" s="66"/>
      <c r="C25" s="115" t="s">
        <v>2</v>
      </c>
      <c r="D25" s="282" t="s">
        <v>199</v>
      </c>
      <c r="E25" s="282" t="s">
        <v>206</v>
      </c>
    </row>
    <row r="26" spans="2:11" ht="13">
      <c r="B26" s="72" t="s">
        <v>15</v>
      </c>
      <c r="C26" s="73" t="s">
        <v>16</v>
      </c>
      <c r="D26" s="326">
        <v>326825.75</v>
      </c>
      <c r="E26" s="327">
        <v>525832.64</v>
      </c>
      <c r="G26" s="60"/>
    </row>
    <row r="27" spans="2:11" ht="13">
      <c r="B27" s="6" t="s">
        <v>17</v>
      </c>
      <c r="C27" s="7" t="s">
        <v>108</v>
      </c>
      <c r="D27" s="201">
        <v>73821.75</v>
      </c>
      <c r="E27" s="202">
        <v>-7566.05</v>
      </c>
      <c r="F27" s="59"/>
      <c r="G27" s="60"/>
      <c r="H27" s="147"/>
      <c r="I27" s="59"/>
      <c r="J27" s="60"/>
    </row>
    <row r="28" spans="2:11" ht="13">
      <c r="B28" s="6" t="s">
        <v>18</v>
      </c>
      <c r="C28" s="7" t="s">
        <v>19</v>
      </c>
      <c r="D28" s="201">
        <v>83830.64</v>
      </c>
      <c r="E28" s="203">
        <v>0.01</v>
      </c>
      <c r="F28" s="59"/>
      <c r="G28" s="101"/>
      <c r="H28" s="147"/>
      <c r="I28" s="59"/>
      <c r="J28" s="60"/>
    </row>
    <row r="29" spans="2:11" ht="13">
      <c r="B29" s="116" t="s">
        <v>4</v>
      </c>
      <c r="C29" s="109" t="s">
        <v>20</v>
      </c>
      <c r="D29" s="204">
        <v>0</v>
      </c>
      <c r="E29" s="205">
        <v>0</v>
      </c>
      <c r="F29" s="59"/>
      <c r="G29" s="101"/>
      <c r="H29" s="147"/>
      <c r="I29" s="59"/>
      <c r="J29" s="60"/>
    </row>
    <row r="30" spans="2:11" ht="13">
      <c r="B30" s="116" t="s">
        <v>6</v>
      </c>
      <c r="C30" s="109" t="s">
        <v>21</v>
      </c>
      <c r="D30" s="204">
        <v>0</v>
      </c>
      <c r="E30" s="205">
        <v>0</v>
      </c>
      <c r="F30" s="59"/>
      <c r="G30" s="101"/>
      <c r="H30" s="147"/>
      <c r="I30" s="59"/>
      <c r="J30" s="60"/>
    </row>
    <row r="31" spans="2:11" ht="13">
      <c r="B31" s="116" t="s">
        <v>8</v>
      </c>
      <c r="C31" s="109" t="s">
        <v>22</v>
      </c>
      <c r="D31" s="204">
        <v>83830.64</v>
      </c>
      <c r="E31" s="205">
        <v>0.01</v>
      </c>
      <c r="F31" s="59"/>
      <c r="G31" s="101"/>
      <c r="H31" s="147"/>
      <c r="I31" s="59"/>
      <c r="J31" s="60"/>
    </row>
    <row r="32" spans="2:11" ht="13">
      <c r="B32" s="70" t="s">
        <v>23</v>
      </c>
      <c r="C32" s="8" t="s">
        <v>24</v>
      </c>
      <c r="D32" s="201">
        <v>10008.89</v>
      </c>
      <c r="E32" s="203">
        <v>7566.06</v>
      </c>
      <c r="F32" s="59"/>
      <c r="G32" s="60"/>
      <c r="H32" s="147"/>
      <c r="I32" s="59"/>
      <c r="J32" s="60"/>
    </row>
    <row r="33" spans="2:10" ht="13">
      <c r="B33" s="116" t="s">
        <v>4</v>
      </c>
      <c r="C33" s="109" t="s">
        <v>25</v>
      </c>
      <c r="D33" s="204">
        <v>0</v>
      </c>
      <c r="E33" s="205">
        <v>0</v>
      </c>
      <c r="F33" s="59"/>
      <c r="G33" s="101"/>
      <c r="H33" s="147"/>
      <c r="I33" s="59"/>
      <c r="J33" s="60"/>
    </row>
    <row r="34" spans="2:10" ht="13">
      <c r="B34" s="116" t="s">
        <v>6</v>
      </c>
      <c r="C34" s="109" t="s">
        <v>26</v>
      </c>
      <c r="D34" s="204">
        <v>0</v>
      </c>
      <c r="E34" s="205">
        <v>0</v>
      </c>
      <c r="F34" s="59"/>
      <c r="G34" s="101"/>
      <c r="H34" s="147"/>
      <c r="I34" s="59"/>
      <c r="J34" s="60"/>
    </row>
    <row r="35" spans="2:10" ht="13">
      <c r="B35" s="116" t="s">
        <v>8</v>
      </c>
      <c r="C35" s="109" t="s">
        <v>27</v>
      </c>
      <c r="D35" s="204">
        <v>3687.6</v>
      </c>
      <c r="E35" s="205">
        <v>-1649.03</v>
      </c>
      <c r="F35" s="59"/>
      <c r="G35" s="101"/>
      <c r="H35" s="147"/>
      <c r="I35" s="59"/>
      <c r="J35" s="60"/>
    </row>
    <row r="36" spans="2:10" ht="13">
      <c r="B36" s="116" t="s">
        <v>9</v>
      </c>
      <c r="C36" s="109" t="s">
        <v>28</v>
      </c>
      <c r="D36" s="204">
        <v>0</v>
      </c>
      <c r="E36" s="205">
        <v>0</v>
      </c>
      <c r="F36" s="59"/>
      <c r="G36" s="101"/>
      <c r="H36" s="147"/>
      <c r="I36" s="59"/>
      <c r="J36" s="60"/>
    </row>
    <row r="37" spans="2:10" ht="25.5">
      <c r="B37" s="116" t="s">
        <v>29</v>
      </c>
      <c r="C37" s="109" t="s">
        <v>30</v>
      </c>
      <c r="D37" s="204">
        <v>6321.28</v>
      </c>
      <c r="E37" s="205">
        <v>9215.09</v>
      </c>
      <c r="F37" s="59"/>
      <c r="G37" s="101"/>
      <c r="H37" s="147"/>
      <c r="I37" s="59"/>
      <c r="J37" s="60"/>
    </row>
    <row r="38" spans="2:10" ht="13">
      <c r="B38" s="116" t="s">
        <v>31</v>
      </c>
      <c r="C38" s="109" t="s">
        <v>32</v>
      </c>
      <c r="D38" s="204">
        <v>0</v>
      </c>
      <c r="E38" s="205">
        <v>0</v>
      </c>
      <c r="F38" s="59"/>
      <c r="G38" s="101"/>
      <c r="H38" s="147"/>
      <c r="I38" s="59"/>
      <c r="J38" s="60"/>
    </row>
    <row r="39" spans="2:10" ht="13">
      <c r="B39" s="117" t="s">
        <v>33</v>
      </c>
      <c r="C39" s="118" t="s">
        <v>34</v>
      </c>
      <c r="D39" s="206">
        <v>0.01</v>
      </c>
      <c r="E39" s="207">
        <v>0</v>
      </c>
      <c r="F39" s="59"/>
      <c r="G39" s="101"/>
      <c r="H39" s="147"/>
      <c r="I39" s="59"/>
      <c r="J39" s="60"/>
    </row>
    <row r="40" spans="2:10" ht="13.5" thickBot="1">
      <c r="B40" s="74" t="s">
        <v>35</v>
      </c>
      <c r="C40" s="75" t="s">
        <v>36</v>
      </c>
      <c r="D40" s="208">
        <v>125185.14</v>
      </c>
      <c r="E40" s="209">
        <v>94538.57</v>
      </c>
      <c r="G40" s="60"/>
      <c r="H40" s="143"/>
    </row>
    <row r="41" spans="2:10" ht="13.5" thickBot="1">
      <c r="B41" s="76" t="s">
        <v>37</v>
      </c>
      <c r="C41" s="77" t="s">
        <v>38</v>
      </c>
      <c r="D41" s="328">
        <v>525832.64</v>
      </c>
      <c r="E41" s="329">
        <v>612805.16</v>
      </c>
      <c r="F41" s="62"/>
      <c r="G41" s="60"/>
    </row>
    <row r="42" spans="2:10" ht="13">
      <c r="B42" s="71"/>
      <c r="C42" s="71"/>
      <c r="D42" s="105"/>
      <c r="E42" s="105"/>
      <c r="F42" s="62"/>
      <c r="G42" s="54"/>
    </row>
    <row r="43" spans="2:10" ht="13.5">
      <c r="B43" s="349" t="s">
        <v>60</v>
      </c>
      <c r="C43" s="350"/>
      <c r="D43" s="350"/>
      <c r="E43" s="350"/>
      <c r="G43" s="59"/>
    </row>
    <row r="44" spans="2:10" ht="18" customHeight="1" thickBot="1">
      <c r="B44" s="348" t="s">
        <v>118</v>
      </c>
      <c r="C44" s="351"/>
      <c r="D44" s="351"/>
      <c r="E44" s="351"/>
      <c r="G44" s="59"/>
    </row>
    <row r="45" spans="2:10" ht="13.5" thickBot="1">
      <c r="B45" s="66"/>
      <c r="C45" s="19" t="s">
        <v>39</v>
      </c>
      <c r="D45" s="282" t="s">
        <v>199</v>
      </c>
      <c r="E45" s="282" t="s">
        <v>206</v>
      </c>
      <c r="G45" s="59"/>
    </row>
    <row r="46" spans="2:10" ht="13">
      <c r="B46" s="10" t="s">
        <v>18</v>
      </c>
      <c r="C46" s="20" t="s">
        <v>109</v>
      </c>
      <c r="D46" s="212"/>
      <c r="E46" s="213"/>
      <c r="G46" s="59"/>
    </row>
    <row r="47" spans="2:10">
      <c r="B47" s="119" t="s">
        <v>4</v>
      </c>
      <c r="C47" s="109" t="s">
        <v>40</v>
      </c>
      <c r="D47" s="214">
        <v>7513.2356</v>
      </c>
      <c r="E47" s="216">
        <v>8909.3974999999991</v>
      </c>
      <c r="G47" s="59"/>
    </row>
    <row r="48" spans="2:10">
      <c r="B48" s="120" t="s">
        <v>6</v>
      </c>
      <c r="C48" s="118" t="s">
        <v>41</v>
      </c>
      <c r="D48" s="214">
        <v>8909.3974999999991</v>
      </c>
      <c r="E48" s="216">
        <v>8795.8253999999997</v>
      </c>
      <c r="G48" s="102"/>
    </row>
    <row r="49" spans="2:7" ht="13">
      <c r="B49" s="91" t="s">
        <v>23</v>
      </c>
      <c r="C49" s="93" t="s">
        <v>110</v>
      </c>
      <c r="D49" s="217"/>
      <c r="E49" s="216"/>
    </row>
    <row r="50" spans="2:7">
      <c r="B50" s="119" t="s">
        <v>4</v>
      </c>
      <c r="C50" s="109" t="s">
        <v>40</v>
      </c>
      <c r="D50" s="214">
        <v>43.5</v>
      </c>
      <c r="E50" s="216">
        <v>59.02</v>
      </c>
      <c r="G50" s="107"/>
    </row>
    <row r="51" spans="2:7">
      <c r="B51" s="119" t="s">
        <v>6</v>
      </c>
      <c r="C51" s="109" t="s">
        <v>111</v>
      </c>
      <c r="D51" s="214">
        <v>43.5</v>
      </c>
      <c r="E51" s="216">
        <v>57.7</v>
      </c>
      <c r="G51" s="107"/>
    </row>
    <row r="52" spans="2:7">
      <c r="B52" s="119" t="s">
        <v>8</v>
      </c>
      <c r="C52" s="109" t="s">
        <v>112</v>
      </c>
      <c r="D52" s="214">
        <v>59.660000000000004</v>
      </c>
      <c r="E52" s="216">
        <v>72.42</v>
      </c>
    </row>
    <row r="53" spans="2:7" ht="14.25" customHeight="1" thickBot="1">
      <c r="B53" s="121" t="s">
        <v>9</v>
      </c>
      <c r="C53" s="122" t="s">
        <v>41</v>
      </c>
      <c r="D53" s="220">
        <v>59.02</v>
      </c>
      <c r="E53" s="259">
        <v>69.67</v>
      </c>
    </row>
    <row r="54" spans="2:7">
      <c r="B54" s="85"/>
      <c r="C54" s="86"/>
      <c r="D54" s="222"/>
      <c r="E54" s="222"/>
    </row>
    <row r="55" spans="2:7" ht="13.5">
      <c r="B55" s="349" t="s">
        <v>62</v>
      </c>
      <c r="C55" s="354"/>
      <c r="D55" s="354"/>
      <c r="E55" s="354"/>
    </row>
    <row r="56" spans="2:7" ht="14" thickBot="1">
      <c r="B56" s="348" t="s">
        <v>113</v>
      </c>
      <c r="C56" s="355"/>
      <c r="D56" s="355"/>
      <c r="E56" s="355"/>
    </row>
    <row r="57" spans="2:7" ht="21.5" thickBot="1">
      <c r="B57" s="343" t="s">
        <v>42</v>
      </c>
      <c r="C57" s="344"/>
      <c r="D57" s="223" t="s">
        <v>119</v>
      </c>
      <c r="E57" s="224" t="s">
        <v>114</v>
      </c>
    </row>
    <row r="58" spans="2:7" ht="13">
      <c r="B58" s="14" t="s">
        <v>18</v>
      </c>
      <c r="C58" s="94" t="s">
        <v>43</v>
      </c>
      <c r="D58" s="225">
        <f>D64</f>
        <v>612805.16</v>
      </c>
      <c r="E58" s="226">
        <f>D58/E21</f>
        <v>1</v>
      </c>
    </row>
    <row r="59" spans="2:7" ht="25">
      <c r="B59" s="92" t="s">
        <v>4</v>
      </c>
      <c r="C59" s="9" t="s">
        <v>44</v>
      </c>
      <c r="D59" s="227">
        <v>0</v>
      </c>
      <c r="E59" s="228">
        <v>0</v>
      </c>
    </row>
    <row r="60" spans="2:7" ht="25">
      <c r="B60" s="78" t="s">
        <v>6</v>
      </c>
      <c r="C60" s="4" t="s">
        <v>45</v>
      </c>
      <c r="D60" s="229">
        <v>0</v>
      </c>
      <c r="E60" s="230">
        <v>0</v>
      </c>
    </row>
    <row r="61" spans="2:7" ht="12.75" customHeight="1">
      <c r="B61" s="78" t="s">
        <v>8</v>
      </c>
      <c r="C61" s="4" t="s">
        <v>46</v>
      </c>
      <c r="D61" s="229">
        <v>0</v>
      </c>
      <c r="E61" s="230">
        <v>0</v>
      </c>
    </row>
    <row r="62" spans="2:7">
      <c r="B62" s="78" t="s">
        <v>9</v>
      </c>
      <c r="C62" s="4" t="s">
        <v>47</v>
      </c>
      <c r="D62" s="229">
        <v>0</v>
      </c>
      <c r="E62" s="230">
        <v>0</v>
      </c>
    </row>
    <row r="63" spans="2:7">
      <c r="B63" s="78" t="s">
        <v>29</v>
      </c>
      <c r="C63" s="4" t="s">
        <v>48</v>
      </c>
      <c r="D63" s="229">
        <v>0</v>
      </c>
      <c r="E63" s="230">
        <v>0</v>
      </c>
    </row>
    <row r="64" spans="2:7">
      <c r="B64" s="92" t="s">
        <v>31</v>
      </c>
      <c r="C64" s="9" t="s">
        <v>49</v>
      </c>
      <c r="D64" s="227">
        <f>E21</f>
        <v>612805.16</v>
      </c>
      <c r="E64" s="228">
        <f>E58</f>
        <v>1</v>
      </c>
    </row>
    <row r="65" spans="2:5">
      <c r="B65" s="92" t="s">
        <v>33</v>
      </c>
      <c r="C65" s="9" t="s">
        <v>115</v>
      </c>
      <c r="D65" s="227">
        <v>0</v>
      </c>
      <c r="E65" s="228">
        <v>0</v>
      </c>
    </row>
    <row r="66" spans="2:5">
      <c r="B66" s="92" t="s">
        <v>50</v>
      </c>
      <c r="C66" s="9" t="s">
        <v>51</v>
      </c>
      <c r="D66" s="227">
        <v>0</v>
      </c>
      <c r="E66" s="228">
        <v>0</v>
      </c>
    </row>
    <row r="67" spans="2:5">
      <c r="B67" s="78" t="s">
        <v>52</v>
      </c>
      <c r="C67" s="4" t="s">
        <v>53</v>
      </c>
      <c r="D67" s="229">
        <v>0</v>
      </c>
      <c r="E67" s="230">
        <v>0</v>
      </c>
    </row>
    <row r="68" spans="2:5">
      <c r="B68" s="78" t="s">
        <v>54</v>
      </c>
      <c r="C68" s="4" t="s">
        <v>55</v>
      </c>
      <c r="D68" s="229">
        <v>0</v>
      </c>
      <c r="E68" s="230">
        <v>0</v>
      </c>
    </row>
    <row r="69" spans="2:5">
      <c r="B69" s="78" t="s">
        <v>56</v>
      </c>
      <c r="C69" s="4" t="s">
        <v>57</v>
      </c>
      <c r="D69" s="292">
        <v>0</v>
      </c>
      <c r="E69" s="230">
        <v>0</v>
      </c>
    </row>
    <row r="70" spans="2:5">
      <c r="B70" s="96" t="s">
        <v>58</v>
      </c>
      <c r="C70" s="88" t="s">
        <v>59</v>
      </c>
      <c r="D70" s="232">
        <v>0</v>
      </c>
      <c r="E70" s="233">
        <v>0</v>
      </c>
    </row>
    <row r="71" spans="2:5" ht="13">
      <c r="B71" s="97" t="s">
        <v>23</v>
      </c>
      <c r="C71" s="8" t="s">
        <v>61</v>
      </c>
      <c r="D71" s="234">
        <v>0</v>
      </c>
      <c r="E71" s="235">
        <v>0</v>
      </c>
    </row>
    <row r="72" spans="2:5" ht="13">
      <c r="B72" s="98" t="s">
        <v>60</v>
      </c>
      <c r="C72" s="90" t="s">
        <v>63</v>
      </c>
      <c r="D72" s="236">
        <f>E14</f>
        <v>0</v>
      </c>
      <c r="E72" s="237">
        <v>0</v>
      </c>
    </row>
    <row r="73" spans="2:5" ht="13">
      <c r="B73" s="99" t="s">
        <v>62</v>
      </c>
      <c r="C73" s="17" t="s">
        <v>65</v>
      </c>
      <c r="D73" s="238">
        <v>0</v>
      </c>
      <c r="E73" s="239">
        <v>0</v>
      </c>
    </row>
    <row r="74" spans="2:5" ht="13">
      <c r="B74" s="97" t="s">
        <v>64</v>
      </c>
      <c r="C74" s="8" t="s">
        <v>66</v>
      </c>
      <c r="D74" s="234">
        <f>D58</f>
        <v>612805.16</v>
      </c>
      <c r="E74" s="235">
        <f>E58+E72-E73</f>
        <v>1</v>
      </c>
    </row>
    <row r="75" spans="2:5">
      <c r="B75" s="78" t="s">
        <v>4</v>
      </c>
      <c r="C75" s="4" t="s">
        <v>67</v>
      </c>
      <c r="D75" s="229">
        <f>D74</f>
        <v>612805.16</v>
      </c>
      <c r="E75" s="230">
        <f>E74</f>
        <v>1</v>
      </c>
    </row>
    <row r="76" spans="2:5">
      <c r="B76" s="78" t="s">
        <v>6</v>
      </c>
      <c r="C76" s="4" t="s">
        <v>116</v>
      </c>
      <c r="D76" s="229">
        <v>0</v>
      </c>
      <c r="E76" s="230">
        <v>0</v>
      </c>
    </row>
    <row r="77" spans="2:5" ht="13" thickBot="1">
      <c r="B77" s="79" t="s">
        <v>8</v>
      </c>
      <c r="C77" s="13" t="s">
        <v>117</v>
      </c>
      <c r="D77" s="240">
        <v>0</v>
      </c>
      <c r="E77" s="241">
        <v>0</v>
      </c>
    </row>
    <row r="78" spans="2:5">
      <c r="B78" s="1"/>
      <c r="C78" s="1"/>
      <c r="D78" s="180"/>
      <c r="E78" s="180"/>
    </row>
    <row r="79" spans="2:5">
      <c r="B79" s="1"/>
      <c r="C79" s="1"/>
      <c r="D79" s="180"/>
      <c r="E79" s="180"/>
    </row>
    <row r="80" spans="2:5">
      <c r="B80" s="1"/>
      <c r="C80" s="1"/>
      <c r="D80" s="180"/>
      <c r="E80" s="180"/>
    </row>
    <row r="81" spans="2:5">
      <c r="B81" s="1"/>
      <c r="C81" s="1"/>
      <c r="D81" s="180"/>
      <c r="E81" s="180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  <headerFooter>
    <oddHeader>&amp;C&amp;"Calibri"&amp;10&amp;K000000Confidential&amp;1#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8"/>
  <dimension ref="A1:L81"/>
  <sheetViews>
    <sheetView zoomScale="70" zoomScaleNormal="70" workbookViewId="0">
      <selection activeCell="G5" sqref="G5"/>
    </sheetView>
  </sheetViews>
  <sheetFormatPr defaultRowHeight="12.5"/>
  <cols>
    <col min="1" max="1" width="9.1796875" style="18"/>
    <col min="2" max="2" width="5.26953125" style="18" bestFit="1" customWidth="1"/>
    <col min="3" max="3" width="75.453125" style="18" customWidth="1"/>
    <col min="4" max="5" width="17.81640625" style="107" customWidth="1"/>
    <col min="6" max="6" width="7.453125" customWidth="1"/>
    <col min="7" max="7" width="17.26953125" customWidth="1"/>
    <col min="8" max="8" width="20.7265625" customWidth="1"/>
    <col min="9" max="9" width="13.26953125" customWidth="1"/>
    <col min="10" max="10" width="14.1796875" customWidth="1"/>
    <col min="11" max="11" width="15.81640625" customWidth="1"/>
    <col min="12" max="12" width="12.453125" customWidth="1"/>
  </cols>
  <sheetData>
    <row r="1" spans="2:12">
      <c r="B1" s="1"/>
      <c r="C1" s="1"/>
      <c r="D1" s="180"/>
      <c r="E1" s="180"/>
    </row>
    <row r="2" spans="2:12" ht="15.5">
      <c r="B2" s="345" t="s">
        <v>0</v>
      </c>
      <c r="C2" s="345"/>
      <c r="D2" s="345"/>
      <c r="E2" s="345"/>
      <c r="L2" s="59"/>
    </row>
    <row r="3" spans="2:12" ht="15.5">
      <c r="B3" s="345" t="s">
        <v>205</v>
      </c>
      <c r="C3" s="345"/>
      <c r="D3" s="345"/>
      <c r="E3" s="345"/>
    </row>
    <row r="4" spans="2:12" ht="14">
      <c r="B4" s="65"/>
      <c r="C4" s="65"/>
      <c r="D4" s="181"/>
      <c r="E4" s="181"/>
      <c r="I4" s="59"/>
    </row>
    <row r="5" spans="2:12" ht="21" customHeight="1">
      <c r="B5" s="346" t="s">
        <v>1</v>
      </c>
      <c r="C5" s="346"/>
      <c r="D5" s="346"/>
      <c r="E5" s="346"/>
    </row>
    <row r="6" spans="2:12" ht="14">
      <c r="B6" s="347" t="s">
        <v>96</v>
      </c>
      <c r="C6" s="347"/>
      <c r="D6" s="347"/>
      <c r="E6" s="347"/>
    </row>
    <row r="7" spans="2:12" ht="14">
      <c r="B7" s="67"/>
      <c r="C7" s="67"/>
      <c r="D7" s="182"/>
      <c r="E7" s="182"/>
    </row>
    <row r="8" spans="2:12" ht="13.5">
      <c r="B8" s="349" t="s">
        <v>18</v>
      </c>
      <c r="C8" s="354"/>
      <c r="D8" s="354"/>
      <c r="E8" s="354"/>
    </row>
    <row r="9" spans="2:12" ht="16" thickBot="1">
      <c r="B9" s="348" t="s">
        <v>100</v>
      </c>
      <c r="C9" s="348"/>
      <c r="D9" s="348"/>
      <c r="E9" s="348"/>
    </row>
    <row r="10" spans="2:12" ht="13.5" thickBot="1">
      <c r="B10" s="66"/>
      <c r="C10" s="134" t="s">
        <v>2</v>
      </c>
      <c r="D10" s="282" t="s">
        <v>199</v>
      </c>
      <c r="E10" s="253" t="s">
        <v>206</v>
      </c>
      <c r="G10" s="59"/>
      <c r="I10" s="59"/>
    </row>
    <row r="11" spans="2:12" ht="13">
      <c r="B11" s="68" t="s">
        <v>3</v>
      </c>
      <c r="C11" s="20" t="s">
        <v>106</v>
      </c>
      <c r="D11" s="242">
        <v>90780259.760000005</v>
      </c>
      <c r="E11" s="243">
        <f>SUM(E12:E14)</f>
        <v>93993738.079999998</v>
      </c>
      <c r="I11" s="59"/>
    </row>
    <row r="12" spans="2:12">
      <c r="B12" s="108" t="s">
        <v>4</v>
      </c>
      <c r="C12" s="144" t="s">
        <v>5</v>
      </c>
      <c r="D12" s="244">
        <v>90711207.180000007</v>
      </c>
      <c r="E12" s="245">
        <v>93862815.809999987</v>
      </c>
      <c r="I12" s="59"/>
    </row>
    <row r="13" spans="2:12">
      <c r="B13" s="108" t="s">
        <v>6</v>
      </c>
      <c r="C13" s="144" t="s">
        <v>7</v>
      </c>
      <c r="D13" s="244">
        <v>41.69</v>
      </c>
      <c r="E13" s="245">
        <v>412.48</v>
      </c>
      <c r="I13" s="59"/>
    </row>
    <row r="14" spans="2:12">
      <c r="B14" s="108" t="s">
        <v>8</v>
      </c>
      <c r="C14" s="144" t="s">
        <v>10</v>
      </c>
      <c r="D14" s="244">
        <v>69010.890000000014</v>
      </c>
      <c r="E14" s="245">
        <f>E15</f>
        <v>130509.79</v>
      </c>
      <c r="G14" s="59"/>
      <c r="I14" s="59"/>
    </row>
    <row r="15" spans="2:12">
      <c r="B15" s="108" t="s">
        <v>103</v>
      </c>
      <c r="C15" s="144" t="s">
        <v>11</v>
      </c>
      <c r="D15" s="244">
        <v>69010.890000000014</v>
      </c>
      <c r="E15" s="245">
        <v>130509.79</v>
      </c>
      <c r="I15" s="59"/>
    </row>
    <row r="16" spans="2:12">
      <c r="B16" s="111" t="s">
        <v>104</v>
      </c>
      <c r="C16" s="145" t="s">
        <v>12</v>
      </c>
      <c r="D16" s="246">
        <v>0</v>
      </c>
      <c r="E16" s="247">
        <v>0</v>
      </c>
    </row>
    <row r="17" spans="2:11" ht="13">
      <c r="B17" s="6" t="s">
        <v>13</v>
      </c>
      <c r="C17" s="130" t="s">
        <v>65</v>
      </c>
      <c r="D17" s="248">
        <v>115779.21</v>
      </c>
      <c r="E17" s="249">
        <f>E18</f>
        <v>39655.97</v>
      </c>
    </row>
    <row r="18" spans="2:11">
      <c r="B18" s="108" t="s">
        <v>4</v>
      </c>
      <c r="C18" s="144" t="s">
        <v>11</v>
      </c>
      <c r="D18" s="246">
        <v>115779.21</v>
      </c>
      <c r="E18" s="247">
        <v>39655.97</v>
      </c>
    </row>
    <row r="19" spans="2:11" ht="15" customHeight="1">
      <c r="B19" s="108" t="s">
        <v>6</v>
      </c>
      <c r="C19" s="144" t="s">
        <v>105</v>
      </c>
      <c r="D19" s="244">
        <v>0</v>
      </c>
      <c r="E19" s="245">
        <v>0</v>
      </c>
    </row>
    <row r="20" spans="2:11" ht="13" thickBot="1">
      <c r="B20" s="113" t="s">
        <v>8</v>
      </c>
      <c r="C20" s="114" t="s">
        <v>14</v>
      </c>
      <c r="D20" s="250">
        <v>0</v>
      </c>
      <c r="E20" s="251">
        <v>0</v>
      </c>
    </row>
    <row r="21" spans="2:11" ht="13.5" thickBot="1">
      <c r="B21" s="356" t="s">
        <v>107</v>
      </c>
      <c r="C21" s="357"/>
      <c r="D21" s="252">
        <v>90664480.550000012</v>
      </c>
      <c r="E21" s="211">
        <f>E11-E17</f>
        <v>93954082.109999999</v>
      </c>
      <c r="F21" s="62"/>
      <c r="G21" s="62"/>
      <c r="H21" s="103"/>
      <c r="J21" s="137"/>
      <c r="K21" s="103"/>
    </row>
    <row r="22" spans="2:11">
      <c r="B22" s="2"/>
      <c r="C22" s="5"/>
      <c r="D22" s="197"/>
      <c r="E22" s="197"/>
      <c r="G22" s="59"/>
    </row>
    <row r="23" spans="2:11" ht="13.5">
      <c r="B23" s="349" t="s">
        <v>101</v>
      </c>
      <c r="C23" s="358"/>
      <c r="D23" s="358"/>
      <c r="E23" s="358"/>
      <c r="G23" s="59"/>
      <c r="K23" s="107"/>
    </row>
    <row r="24" spans="2:11" ht="17.25" customHeight="1" thickBot="1">
      <c r="B24" s="348" t="s">
        <v>102</v>
      </c>
      <c r="C24" s="359"/>
      <c r="D24" s="359"/>
      <c r="E24" s="359"/>
    </row>
    <row r="25" spans="2:11" ht="13.5" thickBot="1">
      <c r="B25" s="66"/>
      <c r="C25" s="115" t="s">
        <v>2</v>
      </c>
      <c r="D25" s="282" t="s">
        <v>199</v>
      </c>
      <c r="E25" s="253" t="s">
        <v>206</v>
      </c>
    </row>
    <row r="26" spans="2:11" ht="13">
      <c r="B26" s="72" t="s">
        <v>15</v>
      </c>
      <c r="C26" s="73" t="s">
        <v>16</v>
      </c>
      <c r="D26" s="199">
        <v>88059288.780000001</v>
      </c>
      <c r="E26" s="200">
        <v>90664480.550000012</v>
      </c>
      <c r="G26" s="60"/>
    </row>
    <row r="27" spans="2:11" ht="13">
      <c r="B27" s="6" t="s">
        <v>17</v>
      </c>
      <c r="C27" s="7" t="s">
        <v>108</v>
      </c>
      <c r="D27" s="201">
        <v>-4585350.75</v>
      </c>
      <c r="E27" s="202">
        <v>-1347955.0058392398</v>
      </c>
      <c r="F27" s="59"/>
      <c r="G27" s="101"/>
      <c r="H27" s="147"/>
      <c r="I27" s="147"/>
    </row>
    <row r="28" spans="2:11" ht="13">
      <c r="B28" s="6" t="s">
        <v>18</v>
      </c>
      <c r="C28" s="7" t="s">
        <v>19</v>
      </c>
      <c r="D28" s="201">
        <v>13408804.949999999</v>
      </c>
      <c r="E28" s="203">
        <v>13117040.804160759</v>
      </c>
      <c r="F28" s="59"/>
      <c r="G28" s="101"/>
      <c r="H28" s="147"/>
      <c r="I28" s="147"/>
    </row>
    <row r="29" spans="2:11">
      <c r="B29" s="116" t="s">
        <v>4</v>
      </c>
      <c r="C29" s="109" t="s">
        <v>20</v>
      </c>
      <c r="D29" s="204">
        <v>12282224.6</v>
      </c>
      <c r="E29" s="205">
        <v>12168386.65</v>
      </c>
      <c r="F29" s="59"/>
      <c r="G29" s="101"/>
      <c r="H29" s="147"/>
      <c r="I29" s="147"/>
    </row>
    <row r="30" spans="2:11">
      <c r="B30" s="116" t="s">
        <v>6</v>
      </c>
      <c r="C30" s="109" t="s">
        <v>21</v>
      </c>
      <c r="D30" s="204">
        <v>0</v>
      </c>
      <c r="E30" s="205">
        <v>6.64</v>
      </c>
      <c r="F30" s="59"/>
      <c r="G30" s="101"/>
      <c r="H30" s="147"/>
      <c r="I30" s="147"/>
    </row>
    <row r="31" spans="2:11">
      <c r="B31" s="116" t="s">
        <v>8</v>
      </c>
      <c r="C31" s="109" t="s">
        <v>22</v>
      </c>
      <c r="D31" s="204">
        <v>1126580.3500000001</v>
      </c>
      <c r="E31" s="205">
        <v>948647.51416075998</v>
      </c>
      <c r="F31" s="59"/>
      <c r="G31" s="101"/>
      <c r="H31" s="147"/>
      <c r="I31" s="147"/>
    </row>
    <row r="32" spans="2:11" ht="13">
      <c r="B32" s="70" t="s">
        <v>23</v>
      </c>
      <c r="C32" s="8" t="s">
        <v>24</v>
      </c>
      <c r="D32" s="201">
        <v>17994155.699999999</v>
      </c>
      <c r="E32" s="203">
        <v>14464995.809999999</v>
      </c>
      <c r="F32" s="59"/>
      <c r="G32" s="101"/>
      <c r="H32" s="147"/>
      <c r="I32" s="147"/>
    </row>
    <row r="33" spans="2:10">
      <c r="B33" s="116" t="s">
        <v>4</v>
      </c>
      <c r="C33" s="109" t="s">
        <v>25</v>
      </c>
      <c r="D33" s="204">
        <v>12927964.300000001</v>
      </c>
      <c r="E33" s="205">
        <v>8474634.8499999996</v>
      </c>
      <c r="F33" s="59"/>
      <c r="G33" s="101"/>
      <c r="H33" s="147"/>
      <c r="I33" s="147"/>
    </row>
    <row r="34" spans="2:10">
      <c r="B34" s="116" t="s">
        <v>6</v>
      </c>
      <c r="C34" s="109" t="s">
        <v>26</v>
      </c>
      <c r="D34" s="204">
        <v>2631375.98</v>
      </c>
      <c r="E34" s="205">
        <v>4120453.04</v>
      </c>
      <c r="F34" s="59"/>
      <c r="G34" s="101"/>
      <c r="H34" s="147"/>
      <c r="I34" s="147"/>
    </row>
    <row r="35" spans="2:10">
      <c r="B35" s="116" t="s">
        <v>8</v>
      </c>
      <c r="C35" s="109" t="s">
        <v>27</v>
      </c>
      <c r="D35" s="204">
        <v>1622363.53</v>
      </c>
      <c r="E35" s="205">
        <v>1701544.51</v>
      </c>
      <c r="F35" s="59"/>
      <c r="G35" s="101"/>
      <c r="H35" s="147"/>
      <c r="I35" s="147"/>
    </row>
    <row r="36" spans="2:10">
      <c r="B36" s="116" t="s">
        <v>9</v>
      </c>
      <c r="C36" s="109" t="s">
        <v>28</v>
      </c>
      <c r="D36" s="204">
        <v>0</v>
      </c>
      <c r="E36" s="205">
        <v>0</v>
      </c>
      <c r="F36" s="59"/>
      <c r="G36" s="101"/>
      <c r="H36" s="147"/>
      <c r="I36" s="147"/>
    </row>
    <row r="37" spans="2:10" ht="25">
      <c r="B37" s="116" t="s">
        <v>29</v>
      </c>
      <c r="C37" s="109" t="s">
        <v>30</v>
      </c>
      <c r="D37" s="204">
        <v>0</v>
      </c>
      <c r="E37" s="205">
        <v>0</v>
      </c>
      <c r="F37" s="59"/>
      <c r="G37" s="101"/>
      <c r="H37" s="147"/>
      <c r="I37" s="147"/>
    </row>
    <row r="38" spans="2:10">
      <c r="B38" s="116" t="s">
        <v>31</v>
      </c>
      <c r="C38" s="109" t="s">
        <v>32</v>
      </c>
      <c r="D38" s="204">
        <v>0</v>
      </c>
      <c r="E38" s="205">
        <v>0</v>
      </c>
      <c r="F38" s="59"/>
      <c r="G38" s="101"/>
      <c r="H38" s="147"/>
      <c r="I38" s="147"/>
    </row>
    <row r="39" spans="2:10">
      <c r="B39" s="117" t="s">
        <v>33</v>
      </c>
      <c r="C39" s="118" t="s">
        <v>34</v>
      </c>
      <c r="D39" s="206">
        <v>812451.89</v>
      </c>
      <c r="E39" s="207">
        <v>168363.41</v>
      </c>
      <c r="F39" s="59"/>
      <c r="G39" s="101"/>
      <c r="H39" s="147"/>
      <c r="I39" s="147"/>
    </row>
    <row r="40" spans="2:10" ht="13.5" thickBot="1">
      <c r="B40" s="74" t="s">
        <v>35</v>
      </c>
      <c r="C40" s="75" t="s">
        <v>36</v>
      </c>
      <c r="D40" s="208">
        <v>7190542.5199999996</v>
      </c>
      <c r="E40" s="209">
        <v>4637556.57</v>
      </c>
      <c r="G40" s="60"/>
    </row>
    <row r="41" spans="2:10" ht="13.5" thickBot="1">
      <c r="B41" s="76" t="s">
        <v>37</v>
      </c>
      <c r="C41" s="77" t="s">
        <v>38</v>
      </c>
      <c r="D41" s="210">
        <v>90664480.549999997</v>
      </c>
      <c r="E41" s="211">
        <v>93954082.114160761</v>
      </c>
      <c r="F41" s="62"/>
      <c r="G41" s="60"/>
      <c r="H41" s="59"/>
      <c r="I41" s="59"/>
      <c r="J41" s="59"/>
    </row>
    <row r="42" spans="2:10" ht="13">
      <c r="B42" s="71"/>
      <c r="C42" s="71"/>
      <c r="D42" s="105"/>
      <c r="E42" s="105"/>
      <c r="F42" s="62"/>
      <c r="G42" s="54"/>
    </row>
    <row r="43" spans="2:10" ht="13.5">
      <c r="B43" s="349" t="s">
        <v>60</v>
      </c>
      <c r="C43" s="350"/>
      <c r="D43" s="350"/>
      <c r="E43" s="350"/>
      <c r="G43" s="59"/>
    </row>
    <row r="44" spans="2:10" ht="17.25" customHeight="1" thickBot="1">
      <c r="B44" s="348" t="s">
        <v>118</v>
      </c>
      <c r="C44" s="351"/>
      <c r="D44" s="351"/>
      <c r="E44" s="351"/>
      <c r="G44" s="59"/>
    </row>
    <row r="45" spans="2:10" ht="13.5" thickBot="1">
      <c r="B45" s="66"/>
      <c r="C45" s="19" t="s">
        <v>39</v>
      </c>
      <c r="D45" s="282" t="s">
        <v>199</v>
      </c>
      <c r="E45" s="253" t="s">
        <v>206</v>
      </c>
      <c r="G45" s="59"/>
    </row>
    <row r="46" spans="2:10" ht="13">
      <c r="B46" s="10" t="s">
        <v>18</v>
      </c>
      <c r="C46" s="20" t="s">
        <v>109</v>
      </c>
      <c r="D46" s="212"/>
      <c r="E46" s="213"/>
      <c r="G46" s="59"/>
    </row>
    <row r="47" spans="2:10">
      <c r="B47" s="119" t="s">
        <v>4</v>
      </c>
      <c r="C47" s="109" t="s">
        <v>40</v>
      </c>
      <c r="D47" s="214">
        <v>7595743.8795999996</v>
      </c>
      <c r="E47" s="285">
        <v>7207892.8767341105</v>
      </c>
      <c r="G47" s="125"/>
    </row>
    <row r="48" spans="2:10">
      <c r="B48" s="120" t="s">
        <v>6</v>
      </c>
      <c r="C48" s="118" t="s">
        <v>41</v>
      </c>
      <c r="D48" s="214">
        <v>7207892.8767341105</v>
      </c>
      <c r="E48" s="285">
        <v>7106804.0911959074</v>
      </c>
      <c r="G48" s="127"/>
      <c r="I48" s="127"/>
      <c r="J48" s="125"/>
    </row>
    <row r="49" spans="2:7" ht="13">
      <c r="B49" s="91" t="s">
        <v>23</v>
      </c>
      <c r="C49" s="93" t="s">
        <v>110</v>
      </c>
      <c r="D49" s="217"/>
      <c r="E49" s="218"/>
    </row>
    <row r="50" spans="2:7">
      <c r="B50" s="119" t="s">
        <v>4</v>
      </c>
      <c r="C50" s="109" t="s">
        <v>40</v>
      </c>
      <c r="D50" s="214">
        <v>11.5932</v>
      </c>
      <c r="E50" s="287">
        <v>12.5785</v>
      </c>
      <c r="G50" s="133"/>
    </row>
    <row r="51" spans="2:7">
      <c r="B51" s="119" t="s">
        <v>6</v>
      </c>
      <c r="C51" s="109" t="s">
        <v>111</v>
      </c>
      <c r="D51" s="214">
        <v>11.593200000000001</v>
      </c>
      <c r="E51" s="287">
        <v>12.576000000000001</v>
      </c>
      <c r="G51" s="107"/>
    </row>
    <row r="52" spans="2:7" ht="12.75" customHeight="1">
      <c r="B52" s="119" t="s">
        <v>8</v>
      </c>
      <c r="C52" s="109" t="s">
        <v>112</v>
      </c>
      <c r="D52" s="214">
        <v>12.581200000000001</v>
      </c>
      <c r="E52" s="287">
        <v>13.220500000000001</v>
      </c>
    </row>
    <row r="53" spans="2:7" ht="13" thickBot="1">
      <c r="B53" s="121" t="s">
        <v>9</v>
      </c>
      <c r="C53" s="122" t="s">
        <v>41</v>
      </c>
      <c r="D53" s="220">
        <v>12.5785</v>
      </c>
      <c r="E53" s="288">
        <v>13.2203</v>
      </c>
    </row>
    <row r="54" spans="2:7">
      <c r="B54" s="123"/>
      <c r="C54" s="124"/>
      <c r="D54" s="222"/>
      <c r="E54" s="222"/>
    </row>
    <row r="55" spans="2:7" ht="13.5">
      <c r="B55" s="349" t="s">
        <v>62</v>
      </c>
      <c r="C55" s="350"/>
      <c r="D55" s="350"/>
      <c r="E55" s="350"/>
    </row>
    <row r="56" spans="2:7" ht="16.5" customHeight="1" thickBot="1">
      <c r="B56" s="348" t="s">
        <v>113</v>
      </c>
      <c r="C56" s="351"/>
      <c r="D56" s="351"/>
      <c r="E56" s="351"/>
    </row>
    <row r="57" spans="2:7" ht="21.5" thickBot="1">
      <c r="B57" s="343" t="s">
        <v>42</v>
      </c>
      <c r="C57" s="344"/>
      <c r="D57" s="223" t="s">
        <v>119</v>
      </c>
      <c r="E57" s="224" t="s">
        <v>114</v>
      </c>
    </row>
    <row r="58" spans="2:7" ht="13">
      <c r="B58" s="14" t="s">
        <v>18</v>
      </c>
      <c r="C58" s="94" t="s">
        <v>43</v>
      </c>
      <c r="D58" s="225">
        <f>SUM(D59:D70)</f>
        <v>93862815.809999987</v>
      </c>
      <c r="E58" s="226">
        <f>D58/E21</f>
        <v>0.99902860740107957</v>
      </c>
    </row>
    <row r="59" spans="2:7" ht="25">
      <c r="B59" s="165" t="s">
        <v>4</v>
      </c>
      <c r="C59" s="118" t="s">
        <v>44</v>
      </c>
      <c r="D59" s="227">
        <v>0</v>
      </c>
      <c r="E59" s="228">
        <v>0</v>
      </c>
    </row>
    <row r="60" spans="2:7" ht="24" customHeight="1">
      <c r="B60" s="166" t="s">
        <v>6</v>
      </c>
      <c r="C60" s="109" t="s">
        <v>45</v>
      </c>
      <c r="D60" s="229">
        <v>0</v>
      </c>
      <c r="E60" s="230">
        <v>0</v>
      </c>
    </row>
    <row r="61" spans="2:7">
      <c r="B61" s="166" t="s">
        <v>8</v>
      </c>
      <c r="C61" s="109" t="s">
        <v>46</v>
      </c>
      <c r="D61" s="229">
        <v>0</v>
      </c>
      <c r="E61" s="230">
        <v>0</v>
      </c>
    </row>
    <row r="62" spans="2:7">
      <c r="B62" s="166" t="s">
        <v>9</v>
      </c>
      <c r="C62" s="109" t="s">
        <v>47</v>
      </c>
      <c r="D62" s="229">
        <v>0</v>
      </c>
      <c r="E62" s="230">
        <v>0</v>
      </c>
    </row>
    <row r="63" spans="2:7">
      <c r="B63" s="166" t="s">
        <v>29</v>
      </c>
      <c r="C63" s="109" t="s">
        <v>48</v>
      </c>
      <c r="D63" s="229">
        <v>0</v>
      </c>
      <c r="E63" s="230">
        <v>0</v>
      </c>
    </row>
    <row r="64" spans="2:7">
      <c r="B64" s="165" t="s">
        <v>31</v>
      </c>
      <c r="C64" s="118" t="s">
        <v>49</v>
      </c>
      <c r="D64" s="281">
        <v>93564254.489999995</v>
      </c>
      <c r="E64" s="228">
        <f>D64/E21</f>
        <v>0.99585087085898405</v>
      </c>
      <c r="G64" s="59"/>
    </row>
    <row r="65" spans="2:5">
      <c r="B65" s="165" t="s">
        <v>33</v>
      </c>
      <c r="C65" s="118" t="s">
        <v>115</v>
      </c>
      <c r="D65" s="227">
        <v>0</v>
      </c>
      <c r="E65" s="228">
        <v>0</v>
      </c>
    </row>
    <row r="66" spans="2:5">
      <c r="B66" s="165" t="s">
        <v>50</v>
      </c>
      <c r="C66" s="118" t="s">
        <v>51</v>
      </c>
      <c r="D66" s="227">
        <v>0</v>
      </c>
      <c r="E66" s="228">
        <v>0</v>
      </c>
    </row>
    <row r="67" spans="2:5">
      <c r="B67" s="166" t="s">
        <v>52</v>
      </c>
      <c r="C67" s="109" t="s">
        <v>53</v>
      </c>
      <c r="D67" s="229">
        <v>0</v>
      </c>
      <c r="E67" s="230">
        <v>0</v>
      </c>
    </row>
    <row r="68" spans="2:5">
      <c r="B68" s="166" t="s">
        <v>54</v>
      </c>
      <c r="C68" s="109" t="s">
        <v>55</v>
      </c>
      <c r="D68" s="229">
        <v>0</v>
      </c>
      <c r="E68" s="230">
        <v>0</v>
      </c>
    </row>
    <row r="69" spans="2:5">
      <c r="B69" s="166" t="s">
        <v>56</v>
      </c>
      <c r="C69" s="109" t="s">
        <v>57</v>
      </c>
      <c r="D69" s="260">
        <v>298561.32</v>
      </c>
      <c r="E69" s="230">
        <f>D69/E21</f>
        <v>3.1777365420956271E-3</v>
      </c>
    </row>
    <row r="70" spans="2:5">
      <c r="B70" s="167" t="s">
        <v>58</v>
      </c>
      <c r="C70" s="141" t="s">
        <v>59</v>
      </c>
      <c r="D70" s="232">
        <v>0</v>
      </c>
      <c r="E70" s="233">
        <v>0</v>
      </c>
    </row>
    <row r="71" spans="2:5" ht="13">
      <c r="B71" s="91" t="s">
        <v>23</v>
      </c>
      <c r="C71" s="8" t="s">
        <v>61</v>
      </c>
      <c r="D71" s="234">
        <f>E13</f>
        <v>412.48</v>
      </c>
      <c r="E71" s="235">
        <f>D71/E21</f>
        <v>4.390229681740435E-6</v>
      </c>
    </row>
    <row r="72" spans="2:5" ht="13">
      <c r="B72" s="89" t="s">
        <v>60</v>
      </c>
      <c r="C72" s="90" t="s">
        <v>63</v>
      </c>
      <c r="D72" s="236">
        <f>E14</f>
        <v>130509.79</v>
      </c>
      <c r="E72" s="237">
        <f>D72/E21</f>
        <v>1.3890805707324257E-3</v>
      </c>
    </row>
    <row r="73" spans="2:5" ht="13">
      <c r="B73" s="16" t="s">
        <v>62</v>
      </c>
      <c r="C73" s="17" t="s">
        <v>65</v>
      </c>
      <c r="D73" s="238">
        <f>E17</f>
        <v>39655.97</v>
      </c>
      <c r="E73" s="239">
        <f>D73/E21</f>
        <v>4.2207820149391058E-4</v>
      </c>
    </row>
    <row r="74" spans="2:5" ht="13">
      <c r="B74" s="91" t="s">
        <v>64</v>
      </c>
      <c r="C74" s="8" t="s">
        <v>66</v>
      </c>
      <c r="D74" s="234">
        <f>D58+D71+D72-D73</f>
        <v>93954082.109999999</v>
      </c>
      <c r="E74" s="235">
        <f>E58+E71+E72-E73</f>
        <v>1</v>
      </c>
    </row>
    <row r="75" spans="2:5">
      <c r="B75" s="166" t="s">
        <v>4</v>
      </c>
      <c r="C75" s="109" t="s">
        <v>67</v>
      </c>
      <c r="D75" s="229">
        <f>D74</f>
        <v>93954082.109999999</v>
      </c>
      <c r="E75" s="230">
        <f>E74</f>
        <v>1</v>
      </c>
    </row>
    <row r="76" spans="2:5">
      <c r="B76" s="166" t="s">
        <v>6</v>
      </c>
      <c r="C76" s="109" t="s">
        <v>116</v>
      </c>
      <c r="D76" s="229">
        <v>0</v>
      </c>
      <c r="E76" s="230">
        <v>0</v>
      </c>
    </row>
    <row r="77" spans="2:5" ht="13" thickBot="1">
      <c r="B77" s="168" t="s">
        <v>8</v>
      </c>
      <c r="C77" s="122" t="s">
        <v>117</v>
      </c>
      <c r="D77" s="240">
        <v>0</v>
      </c>
      <c r="E77" s="241">
        <v>0</v>
      </c>
    </row>
    <row r="78" spans="2:5">
      <c r="B78" s="1"/>
      <c r="C78" s="1"/>
      <c r="D78" s="180"/>
      <c r="E78" s="180"/>
    </row>
    <row r="79" spans="2:5">
      <c r="B79" s="1"/>
      <c r="C79" s="1"/>
      <c r="D79" s="180"/>
      <c r="E79" s="180"/>
    </row>
    <row r="80" spans="2:5">
      <c r="B80" s="1"/>
      <c r="C80" s="1"/>
      <c r="D80" s="180"/>
      <c r="E80" s="180"/>
    </row>
    <row r="81" spans="2:5">
      <c r="B81" s="1"/>
      <c r="C81" s="1"/>
      <c r="D81" s="180"/>
      <c r="E81" s="180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" right="0.75" top="0.61" bottom="0.55000000000000004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200-000000000000}">
  <sheetPr codeName="Arkusz129"/>
  <dimension ref="A1:L81"/>
  <sheetViews>
    <sheetView zoomScale="80" zoomScaleNormal="80" workbookViewId="0">
      <selection activeCell="H53" sqref="H53"/>
    </sheetView>
  </sheetViews>
  <sheetFormatPr defaultRowHeight="12.5"/>
  <cols>
    <col min="1" max="1" width="9.1796875" style="18"/>
    <col min="2" max="2" width="5.26953125" style="18" bestFit="1" customWidth="1"/>
    <col min="3" max="3" width="75.453125" style="18" customWidth="1"/>
    <col min="4" max="5" width="17.81640625" style="107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2" max="12" width="12.453125" bestFit="1" customWidth="1"/>
  </cols>
  <sheetData>
    <row r="1" spans="2:12">
      <c r="B1" s="1"/>
      <c r="C1" s="1"/>
      <c r="D1" s="180"/>
      <c r="E1" s="180"/>
    </row>
    <row r="2" spans="2:12" ht="15.5">
      <c r="B2" s="345" t="s">
        <v>0</v>
      </c>
      <c r="C2" s="345"/>
      <c r="D2" s="345"/>
      <c r="E2" s="345"/>
      <c r="H2" s="64"/>
      <c r="I2" s="64"/>
      <c r="J2" s="60"/>
      <c r="L2" s="59"/>
    </row>
    <row r="3" spans="2:12" ht="15.5">
      <c r="B3" s="345" t="s">
        <v>205</v>
      </c>
      <c r="C3" s="345"/>
      <c r="D3" s="345"/>
      <c r="E3" s="345"/>
      <c r="H3" s="64"/>
      <c r="I3" s="64"/>
      <c r="J3" s="60"/>
    </row>
    <row r="4" spans="2:12" ht="14">
      <c r="B4" s="65"/>
      <c r="C4" s="65"/>
      <c r="D4" s="181"/>
      <c r="E4" s="181"/>
      <c r="J4" s="60"/>
    </row>
    <row r="5" spans="2:12" ht="21" customHeight="1">
      <c r="B5" s="346" t="s">
        <v>1</v>
      </c>
      <c r="C5" s="346"/>
      <c r="D5" s="346"/>
      <c r="E5" s="346"/>
    </row>
    <row r="6" spans="2:12" ht="14">
      <c r="B6" s="347" t="s">
        <v>164</v>
      </c>
      <c r="C6" s="347"/>
      <c r="D6" s="347"/>
      <c r="E6" s="347"/>
    </row>
    <row r="7" spans="2:12" ht="14">
      <c r="B7" s="67"/>
      <c r="C7" s="67"/>
      <c r="D7" s="182"/>
      <c r="E7" s="182"/>
    </row>
    <row r="8" spans="2:12" ht="13.5">
      <c r="B8" s="349" t="s">
        <v>18</v>
      </c>
      <c r="C8" s="354"/>
      <c r="D8" s="354"/>
      <c r="E8" s="354"/>
    </row>
    <row r="9" spans="2:12" ht="16" thickBot="1">
      <c r="B9" s="348" t="s">
        <v>100</v>
      </c>
      <c r="C9" s="348"/>
      <c r="D9" s="348"/>
      <c r="E9" s="348"/>
    </row>
    <row r="10" spans="2:12" ht="13.5" thickBot="1">
      <c r="B10" s="66"/>
      <c r="C10" s="61" t="s">
        <v>2</v>
      </c>
      <c r="D10" s="282" t="s">
        <v>199</v>
      </c>
      <c r="E10" s="282" t="s">
        <v>206</v>
      </c>
    </row>
    <row r="11" spans="2:12" ht="13">
      <c r="B11" s="68" t="s">
        <v>3</v>
      </c>
      <c r="C11" s="95" t="s">
        <v>106</v>
      </c>
      <c r="D11" s="242">
        <v>3405377.03</v>
      </c>
      <c r="E11" s="243">
        <v>3394873.35</v>
      </c>
    </row>
    <row r="12" spans="2:12">
      <c r="B12" s="108" t="s">
        <v>4</v>
      </c>
      <c r="C12" s="109" t="s">
        <v>5</v>
      </c>
      <c r="D12" s="244">
        <v>3405377.03</v>
      </c>
      <c r="E12" s="245">
        <v>3394873.35</v>
      </c>
    </row>
    <row r="13" spans="2:12">
      <c r="B13" s="108" t="s">
        <v>6</v>
      </c>
      <c r="C13" s="110" t="s">
        <v>7</v>
      </c>
      <c r="D13" s="244">
        <v>0</v>
      </c>
      <c r="E13" s="306">
        <v>0</v>
      </c>
    </row>
    <row r="14" spans="2:12">
      <c r="B14" s="108" t="s">
        <v>8</v>
      </c>
      <c r="C14" s="110" t="s">
        <v>10</v>
      </c>
      <c r="D14" s="244">
        <v>0</v>
      </c>
      <c r="E14" s="306">
        <v>0</v>
      </c>
      <c r="G14" s="54"/>
    </row>
    <row r="15" spans="2:12">
      <c r="B15" s="108" t="s">
        <v>103</v>
      </c>
      <c r="C15" s="110" t="s">
        <v>11</v>
      </c>
      <c r="D15" s="244">
        <v>0</v>
      </c>
      <c r="E15" s="306">
        <v>0</v>
      </c>
    </row>
    <row r="16" spans="2:12">
      <c r="B16" s="111" t="s">
        <v>104</v>
      </c>
      <c r="C16" s="112" t="s">
        <v>12</v>
      </c>
      <c r="D16" s="246">
        <v>0</v>
      </c>
      <c r="E16" s="307">
        <v>0</v>
      </c>
    </row>
    <row r="17" spans="2:11" ht="13">
      <c r="B17" s="6" t="s">
        <v>13</v>
      </c>
      <c r="C17" s="8" t="s">
        <v>65</v>
      </c>
      <c r="D17" s="248">
        <v>0</v>
      </c>
      <c r="E17" s="308">
        <v>0</v>
      </c>
    </row>
    <row r="18" spans="2:11">
      <c r="B18" s="108" t="s">
        <v>4</v>
      </c>
      <c r="C18" s="109" t="s">
        <v>11</v>
      </c>
      <c r="D18" s="246">
        <v>0</v>
      </c>
      <c r="E18" s="307">
        <v>0</v>
      </c>
    </row>
    <row r="19" spans="2:11" ht="15" customHeight="1">
      <c r="B19" s="108" t="s">
        <v>6</v>
      </c>
      <c r="C19" s="110" t="s">
        <v>105</v>
      </c>
      <c r="D19" s="244">
        <v>0</v>
      </c>
      <c r="E19" s="306">
        <v>0</v>
      </c>
    </row>
    <row r="20" spans="2:11" ht="13" thickBot="1">
      <c r="B20" s="113" t="s">
        <v>8</v>
      </c>
      <c r="C20" s="114" t="s">
        <v>14</v>
      </c>
      <c r="D20" s="250">
        <v>0</v>
      </c>
      <c r="E20" s="309">
        <v>0</v>
      </c>
    </row>
    <row r="21" spans="2:11" ht="13.5" thickBot="1">
      <c r="B21" s="356" t="s">
        <v>107</v>
      </c>
      <c r="C21" s="357"/>
      <c r="D21" s="252">
        <v>3405377.03</v>
      </c>
      <c r="E21" s="211">
        <v>3394873.35</v>
      </c>
      <c r="F21" s="62"/>
      <c r="G21" s="62"/>
      <c r="H21" s="103"/>
      <c r="J21" s="137"/>
      <c r="K21" s="103"/>
    </row>
    <row r="22" spans="2:11">
      <c r="B22" s="2"/>
      <c r="C22" s="5"/>
      <c r="D22" s="197"/>
      <c r="E22" s="197"/>
      <c r="G22" s="59"/>
    </row>
    <row r="23" spans="2:11" ht="13.5">
      <c r="B23" s="349" t="s">
        <v>101</v>
      </c>
      <c r="C23" s="358"/>
      <c r="D23" s="358"/>
      <c r="E23" s="358"/>
      <c r="G23" s="59"/>
    </row>
    <row r="24" spans="2:11" ht="15.75" customHeight="1" thickBot="1">
      <c r="B24" s="348" t="s">
        <v>102</v>
      </c>
      <c r="C24" s="359"/>
      <c r="D24" s="359"/>
      <c r="E24" s="359"/>
    </row>
    <row r="25" spans="2:11" ht="13.5" thickBot="1">
      <c r="B25" s="66"/>
      <c r="C25" s="115" t="s">
        <v>2</v>
      </c>
      <c r="D25" s="282" t="s">
        <v>199</v>
      </c>
      <c r="E25" s="282" t="s">
        <v>206</v>
      </c>
    </row>
    <row r="26" spans="2:11" ht="13">
      <c r="B26" s="72" t="s">
        <v>15</v>
      </c>
      <c r="C26" s="73" t="s">
        <v>16</v>
      </c>
      <c r="D26" s="326">
        <v>3375265.46</v>
      </c>
      <c r="E26" s="327">
        <v>3405377.03</v>
      </c>
      <c r="G26" s="60"/>
    </row>
    <row r="27" spans="2:11" ht="13">
      <c r="B27" s="6" t="s">
        <v>17</v>
      </c>
      <c r="C27" s="7" t="s">
        <v>108</v>
      </c>
      <c r="D27" s="201">
        <v>-175306.6</v>
      </c>
      <c r="E27" s="202">
        <v>-93931.98</v>
      </c>
      <c r="F27" s="59"/>
      <c r="G27" s="60"/>
      <c r="H27" s="147"/>
      <c r="I27" s="59"/>
      <c r="J27" s="60"/>
    </row>
    <row r="28" spans="2:11" ht="13">
      <c r="B28" s="6" t="s">
        <v>18</v>
      </c>
      <c r="C28" s="7" t="s">
        <v>19</v>
      </c>
      <c r="D28" s="201">
        <v>0</v>
      </c>
      <c r="E28" s="203">
        <v>0.02</v>
      </c>
      <c r="F28" s="59"/>
      <c r="G28" s="101"/>
      <c r="H28" s="147"/>
      <c r="I28" s="59"/>
      <c r="J28" s="60"/>
    </row>
    <row r="29" spans="2:11" ht="13">
      <c r="B29" s="116" t="s">
        <v>4</v>
      </c>
      <c r="C29" s="109" t="s">
        <v>20</v>
      </c>
      <c r="D29" s="204">
        <v>0</v>
      </c>
      <c r="E29" s="205">
        <v>0</v>
      </c>
      <c r="F29" s="59"/>
      <c r="G29" s="101"/>
      <c r="H29" s="147"/>
      <c r="I29" s="59"/>
      <c r="J29" s="60"/>
    </row>
    <row r="30" spans="2:11" ht="13">
      <c r="B30" s="116" t="s">
        <v>6</v>
      </c>
      <c r="C30" s="109" t="s">
        <v>21</v>
      </c>
      <c r="D30" s="204">
        <v>0</v>
      </c>
      <c r="E30" s="205">
        <v>0</v>
      </c>
      <c r="F30" s="59"/>
      <c r="G30" s="101"/>
      <c r="H30" s="147"/>
      <c r="I30" s="59"/>
      <c r="J30" s="60"/>
    </row>
    <row r="31" spans="2:11" ht="13">
      <c r="B31" s="116" t="s">
        <v>8</v>
      </c>
      <c r="C31" s="109" t="s">
        <v>22</v>
      </c>
      <c r="D31" s="204">
        <v>0</v>
      </c>
      <c r="E31" s="205">
        <v>0.02</v>
      </c>
      <c r="F31" s="59"/>
      <c r="G31" s="101"/>
      <c r="H31" s="147"/>
      <c r="I31" s="59"/>
      <c r="J31" s="60"/>
    </row>
    <row r="32" spans="2:11" ht="13">
      <c r="B32" s="70" t="s">
        <v>23</v>
      </c>
      <c r="C32" s="8" t="s">
        <v>24</v>
      </c>
      <c r="D32" s="201">
        <v>175306.6</v>
      </c>
      <c r="E32" s="203">
        <v>93932</v>
      </c>
      <c r="F32" s="59"/>
      <c r="G32" s="60"/>
      <c r="H32" s="147"/>
      <c r="I32" s="59"/>
      <c r="J32" s="60"/>
    </row>
    <row r="33" spans="2:10" ht="13">
      <c r="B33" s="116" t="s">
        <v>4</v>
      </c>
      <c r="C33" s="109" t="s">
        <v>25</v>
      </c>
      <c r="D33" s="204">
        <v>83831.570000000007</v>
      </c>
      <c r="E33" s="205">
        <v>3616.33</v>
      </c>
      <c r="F33" s="59"/>
      <c r="G33" s="101"/>
      <c r="H33" s="147"/>
      <c r="I33" s="59"/>
      <c r="J33" s="60"/>
    </row>
    <row r="34" spans="2:10" ht="13">
      <c r="B34" s="116" t="s">
        <v>6</v>
      </c>
      <c r="C34" s="109" t="s">
        <v>26</v>
      </c>
      <c r="D34" s="204">
        <v>0</v>
      </c>
      <c r="E34" s="205">
        <v>0</v>
      </c>
      <c r="F34" s="59"/>
      <c r="G34" s="101"/>
      <c r="H34" s="147"/>
      <c r="I34" s="59"/>
      <c r="J34" s="60"/>
    </row>
    <row r="35" spans="2:10" ht="13">
      <c r="B35" s="116" t="s">
        <v>8</v>
      </c>
      <c r="C35" s="109" t="s">
        <v>27</v>
      </c>
      <c r="D35" s="204">
        <v>38908.090000000004</v>
      </c>
      <c r="E35" s="205">
        <v>32508.28</v>
      </c>
      <c r="F35" s="59"/>
      <c r="G35" s="101"/>
      <c r="H35" s="147"/>
      <c r="I35" s="59"/>
      <c r="J35" s="60"/>
    </row>
    <row r="36" spans="2:10" ht="13">
      <c r="B36" s="116" t="s">
        <v>9</v>
      </c>
      <c r="C36" s="109" t="s">
        <v>28</v>
      </c>
      <c r="D36" s="204">
        <v>0</v>
      </c>
      <c r="E36" s="205">
        <v>0</v>
      </c>
      <c r="F36" s="59"/>
      <c r="G36" s="101"/>
      <c r="H36" s="147"/>
      <c r="I36" s="59"/>
      <c r="J36" s="60"/>
    </row>
    <row r="37" spans="2:10" ht="25.5">
      <c r="B37" s="116" t="s">
        <v>29</v>
      </c>
      <c r="C37" s="109" t="s">
        <v>30</v>
      </c>
      <c r="D37" s="204">
        <v>52566.92</v>
      </c>
      <c r="E37" s="205">
        <v>57807.39</v>
      </c>
      <c r="F37" s="59"/>
      <c r="G37" s="101"/>
      <c r="H37" s="147"/>
      <c r="I37" s="59"/>
      <c r="J37" s="60"/>
    </row>
    <row r="38" spans="2:10" ht="13">
      <c r="B38" s="116" t="s">
        <v>31</v>
      </c>
      <c r="C38" s="109" t="s">
        <v>32</v>
      </c>
      <c r="D38" s="204">
        <v>0</v>
      </c>
      <c r="E38" s="205">
        <v>0</v>
      </c>
      <c r="F38" s="59"/>
      <c r="G38" s="101"/>
      <c r="H38" s="147"/>
      <c r="I38" s="59"/>
      <c r="J38" s="60"/>
    </row>
    <row r="39" spans="2:10" ht="13">
      <c r="B39" s="117" t="s">
        <v>33</v>
      </c>
      <c r="C39" s="118" t="s">
        <v>34</v>
      </c>
      <c r="D39" s="206">
        <v>0.02</v>
      </c>
      <c r="E39" s="207">
        <v>0</v>
      </c>
      <c r="F39" s="59"/>
      <c r="G39" s="101"/>
      <c r="H39" s="147"/>
      <c r="I39" s="59"/>
      <c r="J39" s="60"/>
    </row>
    <row r="40" spans="2:10" ht="13.5" thickBot="1">
      <c r="B40" s="74" t="s">
        <v>35</v>
      </c>
      <c r="C40" s="75" t="s">
        <v>36</v>
      </c>
      <c r="D40" s="208">
        <v>205418.17</v>
      </c>
      <c r="E40" s="209">
        <v>83428.3</v>
      </c>
      <c r="G40" s="60"/>
    </row>
    <row r="41" spans="2:10" ht="13.5" thickBot="1">
      <c r="B41" s="76" t="s">
        <v>37</v>
      </c>
      <c r="C41" s="77" t="s">
        <v>38</v>
      </c>
      <c r="D41" s="328">
        <v>3405377.03</v>
      </c>
      <c r="E41" s="329">
        <v>3394873.35</v>
      </c>
      <c r="F41" s="62"/>
      <c r="G41" s="60"/>
    </row>
    <row r="42" spans="2:10" ht="13">
      <c r="B42" s="71"/>
      <c r="C42" s="71"/>
      <c r="D42" s="105"/>
      <c r="E42" s="105"/>
      <c r="F42" s="62"/>
      <c r="G42" s="54"/>
    </row>
    <row r="43" spans="2:10" ht="13.5">
      <c r="B43" s="349" t="s">
        <v>60</v>
      </c>
      <c r="C43" s="350"/>
      <c r="D43" s="350"/>
      <c r="E43" s="350"/>
      <c r="G43" s="59"/>
    </row>
    <row r="44" spans="2:10" ht="18" customHeight="1" thickBot="1">
      <c r="B44" s="348" t="s">
        <v>118</v>
      </c>
      <c r="C44" s="351"/>
      <c r="D44" s="351"/>
      <c r="E44" s="351"/>
      <c r="G44" s="59"/>
    </row>
    <row r="45" spans="2:10" ht="13.5" thickBot="1">
      <c r="B45" s="66"/>
      <c r="C45" s="19" t="s">
        <v>39</v>
      </c>
      <c r="D45" s="282" t="s">
        <v>199</v>
      </c>
      <c r="E45" s="282" t="s">
        <v>206</v>
      </c>
      <c r="G45" s="59"/>
    </row>
    <row r="46" spans="2:10" ht="13">
      <c r="B46" s="10" t="s">
        <v>18</v>
      </c>
      <c r="C46" s="20" t="s">
        <v>109</v>
      </c>
      <c r="D46" s="212"/>
      <c r="E46" s="213"/>
      <c r="G46" s="59"/>
    </row>
    <row r="47" spans="2:10">
      <c r="B47" s="119" t="s">
        <v>4</v>
      </c>
      <c r="C47" s="109" t="s">
        <v>40</v>
      </c>
      <c r="D47" s="214">
        <v>38907.959199999998</v>
      </c>
      <c r="E47" s="216">
        <v>36898.6567</v>
      </c>
      <c r="G47" s="59"/>
    </row>
    <row r="48" spans="2:10">
      <c r="B48" s="120" t="s">
        <v>6</v>
      </c>
      <c r="C48" s="118" t="s">
        <v>41</v>
      </c>
      <c r="D48" s="214">
        <v>36898.6567</v>
      </c>
      <c r="E48" s="216">
        <v>35947.409500000002</v>
      </c>
      <c r="G48" s="59"/>
    </row>
    <row r="49" spans="2:7" ht="13">
      <c r="B49" s="91" t="s">
        <v>23</v>
      </c>
      <c r="C49" s="93" t="s">
        <v>110</v>
      </c>
      <c r="D49" s="217"/>
      <c r="E49" s="216"/>
    </row>
    <row r="50" spans="2:7">
      <c r="B50" s="119" t="s">
        <v>4</v>
      </c>
      <c r="C50" s="109" t="s">
        <v>40</v>
      </c>
      <c r="D50" s="214">
        <v>86.75</v>
      </c>
      <c r="E50" s="216">
        <v>92.29</v>
      </c>
      <c r="G50" s="107"/>
    </row>
    <row r="51" spans="2:7">
      <c r="B51" s="119" t="s">
        <v>6</v>
      </c>
      <c r="C51" s="109" t="s">
        <v>111</v>
      </c>
      <c r="D51" s="214">
        <v>81.680000000000007</v>
      </c>
      <c r="E51" s="216">
        <v>92.29</v>
      </c>
      <c r="G51" s="107"/>
    </row>
    <row r="52" spans="2:7">
      <c r="B52" s="119" t="s">
        <v>8</v>
      </c>
      <c r="C52" s="109" t="s">
        <v>112</v>
      </c>
      <c r="D52" s="214">
        <v>92.29</v>
      </c>
      <c r="E52" s="216">
        <v>106.64</v>
      </c>
    </row>
    <row r="53" spans="2:7" ht="14.25" customHeight="1" thickBot="1">
      <c r="B53" s="121" t="s">
        <v>9</v>
      </c>
      <c r="C53" s="122" t="s">
        <v>41</v>
      </c>
      <c r="D53" s="220">
        <v>92.29</v>
      </c>
      <c r="E53" s="259">
        <v>94.44</v>
      </c>
    </row>
    <row r="54" spans="2:7">
      <c r="B54" s="85"/>
      <c r="C54" s="86"/>
      <c r="D54" s="222"/>
      <c r="E54" s="222"/>
    </row>
    <row r="55" spans="2:7" ht="13.5">
      <c r="B55" s="349" t="s">
        <v>62</v>
      </c>
      <c r="C55" s="354"/>
      <c r="D55" s="354"/>
      <c r="E55" s="354"/>
    </row>
    <row r="56" spans="2:7" ht="15.75" customHeight="1" thickBot="1">
      <c r="B56" s="348" t="s">
        <v>113</v>
      </c>
      <c r="C56" s="355"/>
      <c r="D56" s="355"/>
      <c r="E56" s="355"/>
    </row>
    <row r="57" spans="2:7" ht="21.5" thickBot="1">
      <c r="B57" s="343" t="s">
        <v>42</v>
      </c>
      <c r="C57" s="344"/>
      <c r="D57" s="223" t="s">
        <v>119</v>
      </c>
      <c r="E57" s="224" t="s">
        <v>114</v>
      </c>
    </row>
    <row r="58" spans="2:7" ht="13">
      <c r="B58" s="14" t="s">
        <v>18</v>
      </c>
      <c r="C58" s="94" t="s">
        <v>43</v>
      </c>
      <c r="D58" s="225">
        <f>D64</f>
        <v>3394873.35</v>
      </c>
      <c r="E58" s="226">
        <f>D58/E21</f>
        <v>1</v>
      </c>
    </row>
    <row r="59" spans="2:7" ht="25">
      <c r="B59" s="92" t="s">
        <v>4</v>
      </c>
      <c r="C59" s="9" t="s">
        <v>44</v>
      </c>
      <c r="D59" s="227">
        <v>0</v>
      </c>
      <c r="E59" s="228">
        <v>0</v>
      </c>
    </row>
    <row r="60" spans="2:7" ht="25">
      <c r="B60" s="78" t="s">
        <v>6</v>
      </c>
      <c r="C60" s="4" t="s">
        <v>45</v>
      </c>
      <c r="D60" s="229">
        <v>0</v>
      </c>
      <c r="E60" s="230">
        <v>0</v>
      </c>
    </row>
    <row r="61" spans="2:7" ht="12.75" customHeight="1">
      <c r="B61" s="78" t="s">
        <v>8</v>
      </c>
      <c r="C61" s="4" t="s">
        <v>46</v>
      </c>
      <c r="D61" s="229">
        <v>0</v>
      </c>
      <c r="E61" s="230">
        <v>0</v>
      </c>
    </row>
    <row r="62" spans="2:7">
      <c r="B62" s="78" t="s">
        <v>9</v>
      </c>
      <c r="C62" s="4" t="s">
        <v>47</v>
      </c>
      <c r="D62" s="229">
        <v>0</v>
      </c>
      <c r="E62" s="230">
        <v>0</v>
      </c>
    </row>
    <row r="63" spans="2:7">
      <c r="B63" s="78" t="s">
        <v>29</v>
      </c>
      <c r="C63" s="4" t="s">
        <v>48</v>
      </c>
      <c r="D63" s="229">
        <v>0</v>
      </c>
      <c r="E63" s="230">
        <v>0</v>
      </c>
    </row>
    <row r="64" spans="2:7">
      <c r="B64" s="92" t="s">
        <v>31</v>
      </c>
      <c r="C64" s="9" t="s">
        <v>49</v>
      </c>
      <c r="D64" s="227">
        <f>E21</f>
        <v>3394873.35</v>
      </c>
      <c r="E64" s="228">
        <f>E58</f>
        <v>1</v>
      </c>
    </row>
    <row r="65" spans="2:5">
      <c r="B65" s="92" t="s">
        <v>33</v>
      </c>
      <c r="C65" s="9" t="s">
        <v>115</v>
      </c>
      <c r="D65" s="227">
        <v>0</v>
      </c>
      <c r="E65" s="228">
        <v>0</v>
      </c>
    </row>
    <row r="66" spans="2:5">
      <c r="B66" s="92" t="s">
        <v>50</v>
      </c>
      <c r="C66" s="9" t="s">
        <v>51</v>
      </c>
      <c r="D66" s="227">
        <v>0</v>
      </c>
      <c r="E66" s="228">
        <v>0</v>
      </c>
    </row>
    <row r="67" spans="2:5">
      <c r="B67" s="78" t="s">
        <v>52</v>
      </c>
      <c r="C67" s="4" t="s">
        <v>53</v>
      </c>
      <c r="D67" s="229">
        <v>0</v>
      </c>
      <c r="E67" s="230">
        <v>0</v>
      </c>
    </row>
    <row r="68" spans="2:5">
      <c r="B68" s="78" t="s">
        <v>54</v>
      </c>
      <c r="C68" s="4" t="s">
        <v>55</v>
      </c>
      <c r="D68" s="229">
        <v>0</v>
      </c>
      <c r="E68" s="230">
        <v>0</v>
      </c>
    </row>
    <row r="69" spans="2:5">
      <c r="B69" s="78" t="s">
        <v>56</v>
      </c>
      <c r="C69" s="4" t="s">
        <v>57</v>
      </c>
      <c r="D69" s="292">
        <v>0</v>
      </c>
      <c r="E69" s="230">
        <v>0</v>
      </c>
    </row>
    <row r="70" spans="2:5">
      <c r="B70" s="96" t="s">
        <v>58</v>
      </c>
      <c r="C70" s="88" t="s">
        <v>59</v>
      </c>
      <c r="D70" s="232">
        <v>0</v>
      </c>
      <c r="E70" s="233">
        <v>0</v>
      </c>
    </row>
    <row r="71" spans="2:5" ht="13">
      <c r="B71" s="97" t="s">
        <v>23</v>
      </c>
      <c r="C71" s="8" t="s">
        <v>61</v>
      </c>
      <c r="D71" s="234">
        <v>0</v>
      </c>
      <c r="E71" s="235">
        <v>0</v>
      </c>
    </row>
    <row r="72" spans="2:5" ht="13">
      <c r="B72" s="98" t="s">
        <v>60</v>
      </c>
      <c r="C72" s="90" t="s">
        <v>63</v>
      </c>
      <c r="D72" s="236">
        <f>E14</f>
        <v>0</v>
      </c>
      <c r="E72" s="237">
        <v>0</v>
      </c>
    </row>
    <row r="73" spans="2:5" ht="13">
      <c r="B73" s="99" t="s">
        <v>62</v>
      </c>
      <c r="C73" s="17" t="s">
        <v>65</v>
      </c>
      <c r="D73" s="238">
        <v>0</v>
      </c>
      <c r="E73" s="239">
        <v>0</v>
      </c>
    </row>
    <row r="74" spans="2:5" ht="13">
      <c r="B74" s="97" t="s">
        <v>64</v>
      </c>
      <c r="C74" s="8" t="s">
        <v>66</v>
      </c>
      <c r="D74" s="234">
        <f>D58</f>
        <v>3394873.35</v>
      </c>
      <c r="E74" s="235">
        <f>E58+E72-E73</f>
        <v>1</v>
      </c>
    </row>
    <row r="75" spans="2:5">
      <c r="B75" s="78" t="s">
        <v>4</v>
      </c>
      <c r="C75" s="4" t="s">
        <v>67</v>
      </c>
      <c r="D75" s="229">
        <f>D74</f>
        <v>3394873.35</v>
      </c>
      <c r="E75" s="230">
        <f>E74</f>
        <v>1</v>
      </c>
    </row>
    <row r="76" spans="2:5">
      <c r="B76" s="78" t="s">
        <v>6</v>
      </c>
      <c r="C76" s="4" t="s">
        <v>116</v>
      </c>
      <c r="D76" s="229">
        <v>0</v>
      </c>
      <c r="E76" s="230">
        <v>0</v>
      </c>
    </row>
    <row r="77" spans="2:5" ht="13" thickBot="1">
      <c r="B77" s="79" t="s">
        <v>8</v>
      </c>
      <c r="C77" s="13" t="s">
        <v>117</v>
      </c>
      <c r="D77" s="240">
        <v>0</v>
      </c>
      <c r="E77" s="241">
        <v>0</v>
      </c>
    </row>
    <row r="78" spans="2:5">
      <c r="B78" s="1"/>
      <c r="C78" s="1"/>
      <c r="D78" s="180"/>
      <c r="E78" s="180"/>
    </row>
    <row r="79" spans="2:5">
      <c r="B79" s="1"/>
      <c r="C79" s="1"/>
      <c r="D79" s="180"/>
      <c r="E79" s="180"/>
    </row>
    <row r="80" spans="2:5">
      <c r="B80" s="1"/>
      <c r="C80" s="1"/>
      <c r="D80" s="180"/>
      <c r="E80" s="180"/>
    </row>
    <row r="81" spans="2:5">
      <c r="B81" s="1"/>
      <c r="C81" s="1"/>
      <c r="D81" s="180"/>
      <c r="E81" s="180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9055118110236227" right="0.74803149606299213" top="0.59055118110236227" bottom="0.47244094488188981" header="0.51181102362204722" footer="0.51181102362204722"/>
  <pageSetup paperSize="9" scale="70" orientation="portrait" r:id="rId1"/>
  <headerFooter alignWithMargins="0">
    <oddHeader>&amp;C&amp;"Calibri"&amp;10&amp;K000000Confidential&amp;1#</oddHead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A00-000000000000}">
  <sheetPr codeName="Arkusz145"/>
  <dimension ref="A1:L81"/>
  <sheetViews>
    <sheetView zoomScale="80" zoomScaleNormal="80" workbookViewId="0">
      <selection activeCell="G16" sqref="G16"/>
    </sheetView>
  </sheetViews>
  <sheetFormatPr defaultRowHeight="12.5"/>
  <cols>
    <col min="1" max="1" width="9.1796875" style="18"/>
    <col min="2" max="2" width="5.26953125" style="18" bestFit="1" customWidth="1"/>
    <col min="3" max="3" width="75.453125" style="18" customWidth="1"/>
    <col min="4" max="5" width="17.81640625" style="107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1" max="11" width="10.7265625" customWidth="1"/>
    <col min="12" max="12" width="12.453125" bestFit="1" customWidth="1"/>
  </cols>
  <sheetData>
    <row r="1" spans="2:12">
      <c r="B1" s="1"/>
      <c r="C1" s="1"/>
      <c r="D1" s="180"/>
      <c r="E1" s="180"/>
    </row>
    <row r="2" spans="2:12" ht="15.5">
      <c r="B2" s="345" t="s">
        <v>0</v>
      </c>
      <c r="C2" s="345"/>
      <c r="D2" s="345"/>
      <c r="E2" s="345"/>
      <c r="H2" s="64"/>
      <c r="I2" s="64"/>
      <c r="J2" s="60"/>
      <c r="L2" s="59"/>
    </row>
    <row r="3" spans="2:12" ht="15.5">
      <c r="B3" s="345" t="s">
        <v>205</v>
      </c>
      <c r="C3" s="345"/>
      <c r="D3" s="345"/>
      <c r="E3" s="345"/>
      <c r="H3" s="64"/>
      <c r="I3" s="64"/>
      <c r="J3" s="60"/>
    </row>
    <row r="4" spans="2:12" ht="14">
      <c r="B4" s="65"/>
      <c r="C4" s="65"/>
      <c r="D4" s="181"/>
      <c r="E4" s="181"/>
      <c r="J4" s="60"/>
    </row>
    <row r="5" spans="2:12" ht="21" customHeight="1">
      <c r="B5" s="346" t="s">
        <v>1</v>
      </c>
      <c r="C5" s="346"/>
      <c r="D5" s="346"/>
      <c r="E5" s="346"/>
    </row>
    <row r="6" spans="2:12" ht="14">
      <c r="B6" s="347" t="s">
        <v>165</v>
      </c>
      <c r="C6" s="347"/>
      <c r="D6" s="347"/>
      <c r="E6" s="347"/>
    </row>
    <row r="7" spans="2:12" ht="14">
      <c r="B7" s="67"/>
      <c r="C7" s="67"/>
      <c r="D7" s="182"/>
      <c r="E7" s="182"/>
    </row>
    <row r="8" spans="2:12" ht="13.5">
      <c r="B8" s="349" t="s">
        <v>18</v>
      </c>
      <c r="C8" s="354"/>
      <c r="D8" s="354"/>
      <c r="E8" s="354"/>
    </row>
    <row r="9" spans="2:12" ht="16" thickBot="1">
      <c r="B9" s="348" t="s">
        <v>100</v>
      </c>
      <c r="C9" s="348"/>
      <c r="D9" s="348"/>
      <c r="E9" s="348"/>
    </row>
    <row r="10" spans="2:12" ht="13.5" thickBot="1">
      <c r="B10" s="66"/>
      <c r="C10" s="61" t="s">
        <v>2</v>
      </c>
      <c r="D10" s="282" t="s">
        <v>199</v>
      </c>
      <c r="E10" s="282" t="s">
        <v>206</v>
      </c>
    </row>
    <row r="11" spans="2:12" ht="13">
      <c r="B11" s="68" t="s">
        <v>3</v>
      </c>
      <c r="C11" s="95" t="s">
        <v>106</v>
      </c>
      <c r="D11" s="242">
        <v>729495.47000000009</v>
      </c>
      <c r="E11" s="243">
        <v>600852.97</v>
      </c>
    </row>
    <row r="12" spans="2:12">
      <c r="B12" s="108" t="s">
        <v>4</v>
      </c>
      <c r="C12" s="109" t="s">
        <v>5</v>
      </c>
      <c r="D12" s="244">
        <v>729495.47000000009</v>
      </c>
      <c r="E12" s="245">
        <v>600852.97</v>
      </c>
    </row>
    <row r="13" spans="2:12">
      <c r="B13" s="108" t="s">
        <v>6</v>
      </c>
      <c r="C13" s="110" t="s">
        <v>7</v>
      </c>
      <c r="D13" s="244">
        <v>0</v>
      </c>
      <c r="E13" s="306">
        <v>0</v>
      </c>
    </row>
    <row r="14" spans="2:12">
      <c r="B14" s="108" t="s">
        <v>8</v>
      </c>
      <c r="C14" s="110" t="s">
        <v>10</v>
      </c>
      <c r="D14" s="244">
        <v>0</v>
      </c>
      <c r="E14" s="306">
        <v>0</v>
      </c>
      <c r="G14" s="54"/>
    </row>
    <row r="15" spans="2:12">
      <c r="B15" s="108" t="s">
        <v>103</v>
      </c>
      <c r="C15" s="110" t="s">
        <v>11</v>
      </c>
      <c r="D15" s="244">
        <v>0</v>
      </c>
      <c r="E15" s="306">
        <v>0</v>
      </c>
    </row>
    <row r="16" spans="2:12">
      <c r="B16" s="111" t="s">
        <v>104</v>
      </c>
      <c r="C16" s="112" t="s">
        <v>12</v>
      </c>
      <c r="D16" s="246">
        <v>0</v>
      </c>
      <c r="E16" s="307">
        <v>0</v>
      </c>
    </row>
    <row r="17" spans="2:11" ht="13">
      <c r="B17" s="6" t="s">
        <v>13</v>
      </c>
      <c r="C17" s="8" t="s">
        <v>65</v>
      </c>
      <c r="D17" s="248">
        <v>0</v>
      </c>
      <c r="E17" s="308">
        <v>0</v>
      </c>
    </row>
    <row r="18" spans="2:11">
      <c r="B18" s="108" t="s">
        <v>4</v>
      </c>
      <c r="C18" s="109" t="s">
        <v>11</v>
      </c>
      <c r="D18" s="246">
        <v>0</v>
      </c>
      <c r="E18" s="307">
        <v>0</v>
      </c>
    </row>
    <row r="19" spans="2:11" ht="15" customHeight="1">
      <c r="B19" s="108" t="s">
        <v>6</v>
      </c>
      <c r="C19" s="110" t="s">
        <v>105</v>
      </c>
      <c r="D19" s="244">
        <v>0</v>
      </c>
      <c r="E19" s="306">
        <v>0</v>
      </c>
    </row>
    <row r="20" spans="2:11" ht="13" thickBot="1">
      <c r="B20" s="113" t="s">
        <v>8</v>
      </c>
      <c r="C20" s="114" t="s">
        <v>14</v>
      </c>
      <c r="D20" s="250">
        <v>0</v>
      </c>
      <c r="E20" s="309">
        <v>0</v>
      </c>
    </row>
    <row r="21" spans="2:11" ht="13.5" thickBot="1">
      <c r="B21" s="356" t="s">
        <v>107</v>
      </c>
      <c r="C21" s="357"/>
      <c r="D21" s="252">
        <v>729495.47000000009</v>
      </c>
      <c r="E21" s="211">
        <v>600852.97</v>
      </c>
      <c r="F21" s="62"/>
      <c r="G21" s="62"/>
      <c r="H21" s="103"/>
      <c r="J21" s="137"/>
      <c r="K21" s="103"/>
    </row>
    <row r="22" spans="2:11">
      <c r="B22" s="2"/>
      <c r="C22" s="5"/>
      <c r="D22" s="197"/>
      <c r="E22" s="197"/>
      <c r="G22" s="59"/>
    </row>
    <row r="23" spans="2:11" ht="13.5">
      <c r="B23" s="349" t="s">
        <v>101</v>
      </c>
      <c r="C23" s="358"/>
      <c r="D23" s="358"/>
      <c r="E23" s="358"/>
      <c r="G23" s="59"/>
    </row>
    <row r="24" spans="2:11" ht="15.75" customHeight="1" thickBot="1">
      <c r="B24" s="348" t="s">
        <v>102</v>
      </c>
      <c r="C24" s="359"/>
      <c r="D24" s="359"/>
      <c r="E24" s="359"/>
    </row>
    <row r="25" spans="2:11" ht="13.5" thickBot="1">
      <c r="B25" s="66"/>
      <c r="C25" s="115" t="s">
        <v>2</v>
      </c>
      <c r="D25" s="282" t="s">
        <v>199</v>
      </c>
      <c r="E25" s="282" t="s">
        <v>206</v>
      </c>
    </row>
    <row r="26" spans="2:11" ht="13">
      <c r="B26" s="72" t="s">
        <v>15</v>
      </c>
      <c r="C26" s="73" t="s">
        <v>16</v>
      </c>
      <c r="D26" s="326">
        <v>717664.29</v>
      </c>
      <c r="E26" s="327">
        <v>729495.47</v>
      </c>
      <c r="G26" s="60"/>
      <c r="H26" s="143"/>
    </row>
    <row r="27" spans="2:11" ht="13">
      <c r="B27" s="6" t="s">
        <v>17</v>
      </c>
      <c r="C27" s="7" t="s">
        <v>108</v>
      </c>
      <c r="D27" s="201">
        <v>-48157.32</v>
      </c>
      <c r="E27" s="202">
        <v>-226900.14</v>
      </c>
      <c r="F27" s="59"/>
      <c r="G27" s="60"/>
      <c r="H27" s="147"/>
      <c r="I27" s="59"/>
      <c r="J27" s="60"/>
    </row>
    <row r="28" spans="2:11" ht="13">
      <c r="B28" s="6" t="s">
        <v>18</v>
      </c>
      <c r="C28" s="7" t="s">
        <v>19</v>
      </c>
      <c r="D28" s="201">
        <v>0.18</v>
      </c>
      <c r="E28" s="203">
        <v>0.11</v>
      </c>
      <c r="F28" s="59"/>
      <c r="G28" s="101"/>
      <c r="H28" s="147"/>
      <c r="I28" s="59"/>
      <c r="J28" s="60"/>
    </row>
    <row r="29" spans="2:11" ht="13">
      <c r="B29" s="116" t="s">
        <v>4</v>
      </c>
      <c r="C29" s="109" t="s">
        <v>20</v>
      </c>
      <c r="D29" s="204">
        <v>0</v>
      </c>
      <c r="E29" s="205">
        <v>0</v>
      </c>
      <c r="F29" s="59"/>
      <c r="G29" s="101"/>
      <c r="H29" s="147"/>
      <c r="I29" s="59"/>
      <c r="J29" s="60"/>
    </row>
    <row r="30" spans="2:11" ht="13">
      <c r="B30" s="116" t="s">
        <v>6</v>
      </c>
      <c r="C30" s="109" t="s">
        <v>21</v>
      </c>
      <c r="D30" s="204">
        <v>0</v>
      </c>
      <c r="E30" s="205">
        <v>0</v>
      </c>
      <c r="F30" s="59"/>
      <c r="G30" s="101"/>
      <c r="H30" s="147"/>
      <c r="I30" s="59"/>
      <c r="J30" s="60"/>
    </row>
    <row r="31" spans="2:11" ht="13">
      <c r="B31" s="116" t="s">
        <v>8</v>
      </c>
      <c r="C31" s="109" t="s">
        <v>22</v>
      </c>
      <c r="D31" s="204">
        <v>0.18</v>
      </c>
      <c r="E31" s="205">
        <v>0.11</v>
      </c>
      <c r="F31" s="59"/>
      <c r="G31" s="101"/>
      <c r="H31" s="147"/>
      <c r="I31" s="59"/>
      <c r="J31" s="60"/>
    </row>
    <row r="32" spans="2:11" ht="13">
      <c r="B32" s="70" t="s">
        <v>23</v>
      </c>
      <c r="C32" s="8" t="s">
        <v>24</v>
      </c>
      <c r="D32" s="201">
        <v>48157.5</v>
      </c>
      <c r="E32" s="203">
        <v>226900.25</v>
      </c>
      <c r="F32" s="59"/>
      <c r="G32" s="60"/>
      <c r="H32" s="147"/>
      <c r="I32" s="59"/>
      <c r="J32" s="60"/>
    </row>
    <row r="33" spans="2:10" ht="13">
      <c r="B33" s="116" t="s">
        <v>4</v>
      </c>
      <c r="C33" s="109" t="s">
        <v>25</v>
      </c>
      <c r="D33" s="204">
        <v>34424.75</v>
      </c>
      <c r="E33" s="205">
        <v>214023.92</v>
      </c>
      <c r="F33" s="59"/>
      <c r="G33" s="101"/>
      <c r="H33" s="147"/>
      <c r="I33" s="59"/>
      <c r="J33" s="60"/>
    </row>
    <row r="34" spans="2:10" ht="13">
      <c r="B34" s="116" t="s">
        <v>6</v>
      </c>
      <c r="C34" s="109" t="s">
        <v>26</v>
      </c>
      <c r="D34" s="204">
        <v>1724.68</v>
      </c>
      <c r="E34" s="205">
        <v>2396.71</v>
      </c>
      <c r="F34" s="59"/>
      <c r="G34" s="101"/>
      <c r="H34" s="147"/>
      <c r="I34" s="59"/>
      <c r="J34" s="60"/>
    </row>
    <row r="35" spans="2:10" ht="13">
      <c r="B35" s="116" t="s">
        <v>8</v>
      </c>
      <c r="C35" s="109" t="s">
        <v>27</v>
      </c>
      <c r="D35" s="204">
        <v>424.54</v>
      </c>
      <c r="E35" s="205">
        <v>179.06</v>
      </c>
      <c r="F35" s="59"/>
      <c r="G35" s="101"/>
      <c r="H35" s="147"/>
      <c r="I35" s="59"/>
      <c r="J35" s="60"/>
    </row>
    <row r="36" spans="2:10" ht="13">
      <c r="B36" s="116" t="s">
        <v>9</v>
      </c>
      <c r="C36" s="109" t="s">
        <v>28</v>
      </c>
      <c r="D36" s="204">
        <v>0</v>
      </c>
      <c r="E36" s="205">
        <v>0</v>
      </c>
      <c r="F36" s="59"/>
      <c r="G36" s="101"/>
      <c r="H36" s="147"/>
      <c r="I36" s="59"/>
      <c r="J36" s="60"/>
    </row>
    <row r="37" spans="2:10" ht="25.5">
      <c r="B37" s="116" t="s">
        <v>29</v>
      </c>
      <c r="C37" s="109" t="s">
        <v>30</v>
      </c>
      <c r="D37" s="204">
        <v>11583.53</v>
      </c>
      <c r="E37" s="205">
        <v>10300.56</v>
      </c>
      <c r="F37" s="59"/>
      <c r="G37" s="101"/>
      <c r="H37" s="147"/>
      <c r="I37" s="59"/>
      <c r="J37" s="60"/>
    </row>
    <row r="38" spans="2:10" ht="13">
      <c r="B38" s="116" t="s">
        <v>31</v>
      </c>
      <c r="C38" s="109" t="s">
        <v>32</v>
      </c>
      <c r="D38" s="204">
        <v>0</v>
      </c>
      <c r="E38" s="205">
        <v>0</v>
      </c>
      <c r="F38" s="59"/>
      <c r="G38" s="101"/>
      <c r="H38" s="147"/>
      <c r="I38" s="59"/>
      <c r="J38" s="60"/>
    </row>
    <row r="39" spans="2:10" ht="13">
      <c r="B39" s="117" t="s">
        <v>33</v>
      </c>
      <c r="C39" s="118" t="s">
        <v>34</v>
      </c>
      <c r="D39" s="206">
        <v>0</v>
      </c>
      <c r="E39" s="207">
        <v>0</v>
      </c>
      <c r="F39" s="59"/>
      <c r="G39" s="101"/>
      <c r="H39" s="147"/>
      <c r="I39" s="59"/>
      <c r="J39" s="60"/>
    </row>
    <row r="40" spans="2:10" ht="13.5" thickBot="1">
      <c r="B40" s="74" t="s">
        <v>35</v>
      </c>
      <c r="C40" s="75" t="s">
        <v>36</v>
      </c>
      <c r="D40" s="208">
        <v>59988.5</v>
      </c>
      <c r="E40" s="209">
        <v>98257.64</v>
      </c>
      <c r="G40" s="60"/>
      <c r="H40" s="143"/>
    </row>
    <row r="41" spans="2:10" ht="13.5" thickBot="1">
      <c r="B41" s="76" t="s">
        <v>37</v>
      </c>
      <c r="C41" s="77" t="s">
        <v>38</v>
      </c>
      <c r="D41" s="328">
        <v>729495.47000000009</v>
      </c>
      <c r="E41" s="329">
        <v>600852.97</v>
      </c>
      <c r="F41" s="62"/>
      <c r="G41" s="60"/>
      <c r="H41" s="143"/>
    </row>
    <row r="42" spans="2:10" ht="13">
      <c r="B42" s="71"/>
      <c r="C42" s="71"/>
      <c r="D42" s="105"/>
      <c r="E42" s="105"/>
      <c r="F42" s="62"/>
      <c r="G42" s="54"/>
    </row>
    <row r="43" spans="2:10" ht="13.5">
      <c r="B43" s="349" t="s">
        <v>60</v>
      </c>
      <c r="C43" s="350"/>
      <c r="D43" s="350"/>
      <c r="E43" s="350"/>
      <c r="G43" s="59"/>
    </row>
    <row r="44" spans="2:10" ht="18" customHeight="1" thickBot="1">
      <c r="B44" s="348" t="s">
        <v>118</v>
      </c>
      <c r="C44" s="351"/>
      <c r="D44" s="351"/>
      <c r="E44" s="351"/>
      <c r="G44" s="59"/>
    </row>
    <row r="45" spans="2:10" ht="13.5" thickBot="1">
      <c r="B45" s="66"/>
      <c r="C45" s="19" t="s">
        <v>39</v>
      </c>
      <c r="D45" s="282" t="s">
        <v>199</v>
      </c>
      <c r="E45" s="282" t="s">
        <v>206</v>
      </c>
      <c r="G45" s="59"/>
    </row>
    <row r="46" spans="2:10" ht="13">
      <c r="B46" s="10" t="s">
        <v>18</v>
      </c>
      <c r="C46" s="20" t="s">
        <v>109</v>
      </c>
      <c r="D46" s="212"/>
      <c r="E46" s="213"/>
      <c r="G46" s="59"/>
    </row>
    <row r="47" spans="2:10">
      <c r="B47" s="119" t="s">
        <v>4</v>
      </c>
      <c r="C47" s="109" t="s">
        <v>40</v>
      </c>
      <c r="D47" s="214">
        <v>5369.01</v>
      </c>
      <c r="E47" s="215">
        <v>5030.24</v>
      </c>
      <c r="G47" s="59"/>
    </row>
    <row r="48" spans="2:10">
      <c r="B48" s="120" t="s">
        <v>6</v>
      </c>
      <c r="C48" s="118" t="s">
        <v>41</v>
      </c>
      <c r="D48" s="214">
        <v>5030.24</v>
      </c>
      <c r="E48" s="216">
        <v>3640.88</v>
      </c>
      <c r="G48" s="59"/>
    </row>
    <row r="49" spans="2:7" ht="13">
      <c r="B49" s="91" t="s">
        <v>23</v>
      </c>
      <c r="C49" s="93" t="s">
        <v>110</v>
      </c>
      <c r="D49" s="217"/>
      <c r="E49" s="218"/>
    </row>
    <row r="50" spans="2:7">
      <c r="B50" s="119" t="s">
        <v>4</v>
      </c>
      <c r="C50" s="109" t="s">
        <v>40</v>
      </c>
      <c r="D50" s="214">
        <v>133.6679</v>
      </c>
      <c r="E50" s="323">
        <v>145.02199999999999</v>
      </c>
      <c r="G50" s="107"/>
    </row>
    <row r="51" spans="2:7">
      <c r="B51" s="119" t="s">
        <v>6</v>
      </c>
      <c r="C51" s="109" t="s">
        <v>111</v>
      </c>
      <c r="D51" s="214">
        <v>129.31399999999999</v>
      </c>
      <c r="E51" s="323">
        <v>139.82130000000001</v>
      </c>
      <c r="G51" s="107"/>
    </row>
    <row r="52" spans="2:7">
      <c r="B52" s="119" t="s">
        <v>8</v>
      </c>
      <c r="C52" s="109" t="s">
        <v>112</v>
      </c>
      <c r="D52" s="214">
        <v>150.8946</v>
      </c>
      <c r="E52" s="323">
        <v>167.9556</v>
      </c>
    </row>
    <row r="53" spans="2:7" ht="12.75" customHeight="1" thickBot="1">
      <c r="B53" s="121" t="s">
        <v>9</v>
      </c>
      <c r="C53" s="122" t="s">
        <v>41</v>
      </c>
      <c r="D53" s="220">
        <v>145.02199999999999</v>
      </c>
      <c r="E53" s="259">
        <v>165.02959999999999</v>
      </c>
    </row>
    <row r="54" spans="2:7">
      <c r="B54" s="85"/>
      <c r="C54" s="86"/>
      <c r="D54" s="222"/>
      <c r="E54" s="222"/>
    </row>
    <row r="55" spans="2:7" ht="13.5">
      <c r="B55" s="349" t="s">
        <v>62</v>
      </c>
      <c r="C55" s="354"/>
      <c r="D55" s="354"/>
      <c r="E55" s="354"/>
    </row>
    <row r="56" spans="2:7" ht="16.5" customHeight="1" thickBot="1">
      <c r="B56" s="348" t="s">
        <v>113</v>
      </c>
      <c r="C56" s="355"/>
      <c r="D56" s="355"/>
      <c r="E56" s="355"/>
    </row>
    <row r="57" spans="2:7" ht="21.5" thickBot="1">
      <c r="B57" s="343" t="s">
        <v>42</v>
      </c>
      <c r="C57" s="344"/>
      <c r="D57" s="223" t="s">
        <v>119</v>
      </c>
      <c r="E57" s="224" t="s">
        <v>114</v>
      </c>
    </row>
    <row r="58" spans="2:7" ht="13">
      <c r="B58" s="14" t="s">
        <v>18</v>
      </c>
      <c r="C58" s="94" t="s">
        <v>43</v>
      </c>
      <c r="D58" s="225">
        <f>D64</f>
        <v>600852.97</v>
      </c>
      <c r="E58" s="226">
        <f>D58/E21</f>
        <v>1</v>
      </c>
    </row>
    <row r="59" spans="2:7" ht="25">
      <c r="B59" s="92" t="s">
        <v>4</v>
      </c>
      <c r="C59" s="9" t="s">
        <v>44</v>
      </c>
      <c r="D59" s="227">
        <v>0</v>
      </c>
      <c r="E59" s="228">
        <v>0</v>
      </c>
    </row>
    <row r="60" spans="2:7" ht="25">
      <c r="B60" s="78" t="s">
        <v>6</v>
      </c>
      <c r="C60" s="4" t="s">
        <v>45</v>
      </c>
      <c r="D60" s="229">
        <v>0</v>
      </c>
      <c r="E60" s="230">
        <v>0</v>
      </c>
    </row>
    <row r="61" spans="2:7">
      <c r="B61" s="78" t="s">
        <v>8</v>
      </c>
      <c r="C61" s="4" t="s">
        <v>46</v>
      </c>
      <c r="D61" s="229">
        <v>0</v>
      </c>
      <c r="E61" s="230">
        <v>0</v>
      </c>
    </row>
    <row r="62" spans="2:7">
      <c r="B62" s="78" t="s">
        <v>9</v>
      </c>
      <c r="C62" s="4" t="s">
        <v>47</v>
      </c>
      <c r="D62" s="229">
        <v>0</v>
      </c>
      <c r="E62" s="230">
        <v>0</v>
      </c>
    </row>
    <row r="63" spans="2:7">
      <c r="B63" s="78" t="s">
        <v>29</v>
      </c>
      <c r="C63" s="4" t="s">
        <v>48</v>
      </c>
      <c r="D63" s="229">
        <v>0</v>
      </c>
      <c r="E63" s="230">
        <v>0</v>
      </c>
    </row>
    <row r="64" spans="2:7">
      <c r="B64" s="92" t="s">
        <v>31</v>
      </c>
      <c r="C64" s="9" t="s">
        <v>49</v>
      </c>
      <c r="D64" s="227">
        <f>E21</f>
        <v>600852.97</v>
      </c>
      <c r="E64" s="228">
        <f>E58</f>
        <v>1</v>
      </c>
    </row>
    <row r="65" spans="2:5">
      <c r="B65" s="92" t="s">
        <v>33</v>
      </c>
      <c r="C65" s="9" t="s">
        <v>115</v>
      </c>
      <c r="D65" s="227">
        <v>0</v>
      </c>
      <c r="E65" s="228">
        <v>0</v>
      </c>
    </row>
    <row r="66" spans="2:5">
      <c r="B66" s="92" t="s">
        <v>50</v>
      </c>
      <c r="C66" s="9" t="s">
        <v>51</v>
      </c>
      <c r="D66" s="227">
        <v>0</v>
      </c>
      <c r="E66" s="228">
        <v>0</v>
      </c>
    </row>
    <row r="67" spans="2:5">
      <c r="B67" s="78" t="s">
        <v>52</v>
      </c>
      <c r="C67" s="4" t="s">
        <v>53</v>
      </c>
      <c r="D67" s="229">
        <v>0</v>
      </c>
      <c r="E67" s="230">
        <v>0</v>
      </c>
    </row>
    <row r="68" spans="2:5">
      <c r="B68" s="78" t="s">
        <v>54</v>
      </c>
      <c r="C68" s="4" t="s">
        <v>55</v>
      </c>
      <c r="D68" s="229">
        <v>0</v>
      </c>
      <c r="E68" s="230">
        <v>0</v>
      </c>
    </row>
    <row r="69" spans="2:5">
      <c r="B69" s="78" t="s">
        <v>56</v>
      </c>
      <c r="C69" s="4" t="s">
        <v>57</v>
      </c>
      <c r="D69" s="292">
        <v>0</v>
      </c>
      <c r="E69" s="230">
        <v>0</v>
      </c>
    </row>
    <row r="70" spans="2:5">
      <c r="B70" s="96" t="s">
        <v>58</v>
      </c>
      <c r="C70" s="88" t="s">
        <v>59</v>
      </c>
      <c r="D70" s="232">
        <v>0</v>
      </c>
      <c r="E70" s="233">
        <v>0</v>
      </c>
    </row>
    <row r="71" spans="2:5" ht="13">
      <c r="B71" s="97" t="s">
        <v>23</v>
      </c>
      <c r="C71" s="8" t="s">
        <v>61</v>
      </c>
      <c r="D71" s="234">
        <v>0</v>
      </c>
      <c r="E71" s="235">
        <v>0</v>
      </c>
    </row>
    <row r="72" spans="2:5" ht="13">
      <c r="B72" s="98" t="s">
        <v>60</v>
      </c>
      <c r="C72" s="90" t="s">
        <v>63</v>
      </c>
      <c r="D72" s="236">
        <f>E14</f>
        <v>0</v>
      </c>
      <c r="E72" s="237">
        <v>0</v>
      </c>
    </row>
    <row r="73" spans="2:5" ht="13">
      <c r="B73" s="99" t="s">
        <v>62</v>
      </c>
      <c r="C73" s="17" t="s">
        <v>65</v>
      </c>
      <c r="D73" s="238">
        <v>0</v>
      </c>
      <c r="E73" s="239">
        <v>0</v>
      </c>
    </row>
    <row r="74" spans="2:5" ht="13">
      <c r="B74" s="97" t="s">
        <v>64</v>
      </c>
      <c r="C74" s="8" t="s">
        <v>66</v>
      </c>
      <c r="D74" s="234">
        <f>D58</f>
        <v>600852.97</v>
      </c>
      <c r="E74" s="235">
        <f>E58+E72-E73</f>
        <v>1</v>
      </c>
    </row>
    <row r="75" spans="2:5">
      <c r="B75" s="78" t="s">
        <v>4</v>
      </c>
      <c r="C75" s="4" t="s">
        <v>67</v>
      </c>
      <c r="D75" s="229">
        <v>0</v>
      </c>
      <c r="E75" s="230">
        <v>0</v>
      </c>
    </row>
    <row r="76" spans="2:5">
      <c r="B76" s="78" t="s">
        <v>6</v>
      </c>
      <c r="C76" s="4" t="s">
        <v>116</v>
      </c>
      <c r="D76" s="229">
        <f>D74</f>
        <v>600852.97</v>
      </c>
      <c r="E76" s="230">
        <f>E74</f>
        <v>1</v>
      </c>
    </row>
    <row r="77" spans="2:5" ht="13" thickBot="1">
      <c r="B77" s="79" t="s">
        <v>8</v>
      </c>
      <c r="C77" s="13" t="s">
        <v>117</v>
      </c>
      <c r="D77" s="240">
        <v>0</v>
      </c>
      <c r="E77" s="241">
        <v>0</v>
      </c>
    </row>
    <row r="78" spans="2:5">
      <c r="B78" s="1"/>
      <c r="C78" s="1"/>
      <c r="D78" s="180"/>
      <c r="E78" s="180"/>
    </row>
    <row r="79" spans="2:5">
      <c r="B79" s="1"/>
      <c r="C79" s="1"/>
      <c r="D79" s="180"/>
      <c r="E79" s="180"/>
    </row>
    <row r="80" spans="2:5">
      <c r="B80" s="1"/>
      <c r="C80" s="1"/>
      <c r="D80" s="180"/>
      <c r="E80" s="180"/>
    </row>
    <row r="81" spans="2:5">
      <c r="B81" s="1"/>
      <c r="C81" s="1"/>
      <c r="D81" s="180"/>
      <c r="E81" s="180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  <headerFooter>
    <oddHeader>&amp;C&amp;"Calibri"&amp;10&amp;K000000Confidential&amp;1#</oddHeader>
  </headerFooter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B00-000000000000}">
  <sheetPr codeName="Arkusz146">
    <pageSetUpPr fitToPage="1"/>
  </sheetPr>
  <dimension ref="A1:L81"/>
  <sheetViews>
    <sheetView zoomScale="80" zoomScaleNormal="80" workbookViewId="0">
      <selection activeCell="H52" sqref="H52"/>
    </sheetView>
  </sheetViews>
  <sheetFormatPr defaultRowHeight="12.5"/>
  <cols>
    <col min="1" max="1" width="9.1796875" style="18"/>
    <col min="2" max="2" width="5.26953125" style="18" bestFit="1" customWidth="1"/>
    <col min="3" max="3" width="75.453125" style="18" customWidth="1"/>
    <col min="4" max="5" width="17.81640625" style="107" customWidth="1"/>
    <col min="6" max="6" width="7.453125" customWidth="1"/>
    <col min="7" max="7" width="17.26953125" customWidth="1"/>
    <col min="8" max="8" width="21.1796875" customWidth="1"/>
    <col min="9" max="9" width="13.26953125" customWidth="1"/>
    <col min="10" max="10" width="13.54296875" customWidth="1"/>
    <col min="12" max="12" width="12.453125" bestFit="1" customWidth="1"/>
  </cols>
  <sheetData>
    <row r="1" spans="2:12">
      <c r="B1" s="1"/>
      <c r="C1" s="1"/>
      <c r="D1" s="180"/>
      <c r="E1" s="180"/>
    </row>
    <row r="2" spans="2:12" ht="15.5">
      <c r="B2" s="345" t="s">
        <v>0</v>
      </c>
      <c r="C2" s="345"/>
      <c r="D2" s="345"/>
      <c r="E2" s="345"/>
      <c r="L2" s="59"/>
    </row>
    <row r="3" spans="2:12" ht="15.5">
      <c r="B3" s="345" t="s">
        <v>205</v>
      </c>
      <c r="C3" s="345"/>
      <c r="D3" s="345"/>
      <c r="E3" s="345"/>
    </row>
    <row r="4" spans="2:12" ht="14">
      <c r="B4" s="65"/>
      <c r="C4" s="65"/>
      <c r="D4" s="181"/>
      <c r="E4" s="181"/>
    </row>
    <row r="5" spans="2:12" ht="21" customHeight="1">
      <c r="B5" s="346" t="s">
        <v>1</v>
      </c>
      <c r="C5" s="346"/>
      <c r="D5" s="346"/>
      <c r="E5" s="346"/>
    </row>
    <row r="6" spans="2:12" ht="14">
      <c r="B6" s="347" t="s">
        <v>166</v>
      </c>
      <c r="C6" s="347"/>
      <c r="D6" s="347"/>
      <c r="E6" s="347"/>
    </row>
    <row r="7" spans="2:12" ht="14">
      <c r="B7" s="67"/>
      <c r="C7" s="67"/>
      <c r="D7" s="182"/>
      <c r="E7" s="182"/>
    </row>
    <row r="8" spans="2:12" ht="13.5">
      <c r="B8" s="349" t="s">
        <v>18</v>
      </c>
      <c r="C8" s="354"/>
      <c r="D8" s="354"/>
      <c r="E8" s="354"/>
    </row>
    <row r="9" spans="2:12" ht="16" thickBot="1">
      <c r="B9" s="348" t="s">
        <v>100</v>
      </c>
      <c r="C9" s="348"/>
      <c r="D9" s="348"/>
      <c r="E9" s="348"/>
    </row>
    <row r="10" spans="2:12" ht="13.5" thickBot="1">
      <c r="B10" s="66"/>
      <c r="C10" s="61" t="s">
        <v>2</v>
      </c>
      <c r="D10" s="282" t="s">
        <v>199</v>
      </c>
      <c r="E10" s="282" t="s">
        <v>206</v>
      </c>
    </row>
    <row r="11" spans="2:12" ht="13">
      <c r="B11" s="68" t="s">
        <v>3</v>
      </c>
      <c r="C11" s="95" t="s">
        <v>106</v>
      </c>
      <c r="D11" s="242">
        <v>287669.14</v>
      </c>
      <c r="E11" s="243">
        <v>331001.28000000003</v>
      </c>
    </row>
    <row r="12" spans="2:12">
      <c r="B12" s="108" t="s">
        <v>4</v>
      </c>
      <c r="C12" s="109" t="s">
        <v>5</v>
      </c>
      <c r="D12" s="244">
        <v>287669.14</v>
      </c>
      <c r="E12" s="245">
        <v>331001.28000000003</v>
      </c>
    </row>
    <row r="13" spans="2:12">
      <c r="B13" s="108" t="s">
        <v>6</v>
      </c>
      <c r="C13" s="110" t="s">
        <v>7</v>
      </c>
      <c r="D13" s="244">
        <v>0</v>
      </c>
      <c r="E13" s="306">
        <v>0</v>
      </c>
    </row>
    <row r="14" spans="2:12">
      <c r="B14" s="108" t="s">
        <v>8</v>
      </c>
      <c r="C14" s="110" t="s">
        <v>10</v>
      </c>
      <c r="D14" s="244">
        <v>0</v>
      </c>
      <c r="E14" s="306">
        <v>0</v>
      </c>
      <c r="G14" s="54"/>
    </row>
    <row r="15" spans="2:12">
      <c r="B15" s="108" t="s">
        <v>103</v>
      </c>
      <c r="C15" s="110" t="s">
        <v>11</v>
      </c>
      <c r="D15" s="244">
        <v>0</v>
      </c>
      <c r="E15" s="306">
        <v>0</v>
      </c>
    </row>
    <row r="16" spans="2:12">
      <c r="B16" s="111" t="s">
        <v>104</v>
      </c>
      <c r="C16" s="112" t="s">
        <v>12</v>
      </c>
      <c r="D16" s="246">
        <v>0</v>
      </c>
      <c r="E16" s="307">
        <v>0</v>
      </c>
    </row>
    <row r="17" spans="2:11" ht="13">
      <c r="B17" s="6" t="s">
        <v>13</v>
      </c>
      <c r="C17" s="8" t="s">
        <v>65</v>
      </c>
      <c r="D17" s="248">
        <v>0</v>
      </c>
      <c r="E17" s="308">
        <v>0</v>
      </c>
    </row>
    <row r="18" spans="2:11">
      <c r="B18" s="108" t="s">
        <v>4</v>
      </c>
      <c r="C18" s="109" t="s">
        <v>11</v>
      </c>
      <c r="D18" s="246">
        <v>0</v>
      </c>
      <c r="E18" s="307">
        <v>0</v>
      </c>
    </row>
    <row r="19" spans="2:11" ht="15" customHeight="1">
      <c r="B19" s="108" t="s">
        <v>6</v>
      </c>
      <c r="C19" s="110" t="s">
        <v>105</v>
      </c>
      <c r="D19" s="244">
        <v>0</v>
      </c>
      <c r="E19" s="306">
        <v>0</v>
      </c>
    </row>
    <row r="20" spans="2:11" ht="13" thickBot="1">
      <c r="B20" s="113" t="s">
        <v>8</v>
      </c>
      <c r="C20" s="114" t="s">
        <v>14</v>
      </c>
      <c r="D20" s="250">
        <v>0</v>
      </c>
      <c r="E20" s="309">
        <v>0</v>
      </c>
    </row>
    <row r="21" spans="2:11" ht="13.5" thickBot="1">
      <c r="B21" s="356" t="s">
        <v>107</v>
      </c>
      <c r="C21" s="357"/>
      <c r="D21" s="252">
        <v>287669.14</v>
      </c>
      <c r="E21" s="211">
        <v>331001.28000000003</v>
      </c>
      <c r="F21" s="62"/>
      <c r="G21" s="62"/>
      <c r="H21" s="103"/>
      <c r="J21" s="137"/>
      <c r="K21" s="103">
        <f>E21-E41</f>
        <v>0</v>
      </c>
    </row>
    <row r="22" spans="2:11">
      <c r="B22" s="2"/>
      <c r="C22" s="5"/>
      <c r="D22" s="197"/>
      <c r="E22" s="197"/>
      <c r="G22" s="59"/>
    </row>
    <row r="23" spans="2:11" ht="13.5">
      <c r="B23" s="349" t="s">
        <v>101</v>
      </c>
      <c r="C23" s="358"/>
      <c r="D23" s="358"/>
      <c r="E23" s="358"/>
      <c r="G23" s="59"/>
    </row>
    <row r="24" spans="2:11" ht="15.75" customHeight="1" thickBot="1">
      <c r="B24" s="348" t="s">
        <v>102</v>
      </c>
      <c r="C24" s="359"/>
      <c r="D24" s="359"/>
      <c r="E24" s="359"/>
    </row>
    <row r="25" spans="2:11" ht="13.5" thickBot="1">
      <c r="B25" s="66"/>
      <c r="C25" s="115" t="s">
        <v>2</v>
      </c>
      <c r="D25" s="282" t="s">
        <v>199</v>
      </c>
      <c r="E25" s="282" t="s">
        <v>206</v>
      </c>
    </row>
    <row r="26" spans="2:11" ht="13">
      <c r="B26" s="72" t="s">
        <v>15</v>
      </c>
      <c r="C26" s="73" t="s">
        <v>16</v>
      </c>
      <c r="D26" s="326">
        <v>233277.35</v>
      </c>
      <c r="E26" s="327">
        <v>287669.14</v>
      </c>
      <c r="G26" s="60"/>
    </row>
    <row r="27" spans="2:11" ht="13">
      <c r="B27" s="6" t="s">
        <v>17</v>
      </c>
      <c r="C27" s="7" t="s">
        <v>108</v>
      </c>
      <c r="D27" s="201">
        <v>-5261.59</v>
      </c>
      <c r="E27" s="202">
        <v>-5356.79</v>
      </c>
      <c r="F27" s="59"/>
      <c r="G27" s="60"/>
      <c r="H27" s="147"/>
      <c r="I27" s="59"/>
      <c r="J27" s="60"/>
    </row>
    <row r="28" spans="2:11" ht="13">
      <c r="B28" s="6" t="s">
        <v>18</v>
      </c>
      <c r="C28" s="7" t="s">
        <v>19</v>
      </c>
      <c r="D28" s="201">
        <v>6.39</v>
      </c>
      <c r="E28" s="203">
        <v>0.01</v>
      </c>
      <c r="F28" s="59"/>
      <c r="G28" s="101"/>
      <c r="H28" s="147"/>
      <c r="I28" s="59"/>
      <c r="J28" s="60"/>
    </row>
    <row r="29" spans="2:11" ht="13">
      <c r="B29" s="116" t="s">
        <v>4</v>
      </c>
      <c r="C29" s="109" t="s">
        <v>20</v>
      </c>
      <c r="D29" s="204">
        <v>0</v>
      </c>
      <c r="E29" s="205">
        <v>0</v>
      </c>
      <c r="F29" s="59"/>
      <c r="G29" s="101"/>
      <c r="H29" s="147"/>
      <c r="I29" s="59"/>
      <c r="J29" s="60"/>
    </row>
    <row r="30" spans="2:11" ht="13">
      <c r="B30" s="116" t="s">
        <v>6</v>
      </c>
      <c r="C30" s="109" t="s">
        <v>21</v>
      </c>
      <c r="D30" s="204">
        <v>0</v>
      </c>
      <c r="E30" s="205">
        <v>0</v>
      </c>
      <c r="F30" s="59"/>
      <c r="G30" s="101"/>
      <c r="H30" s="147"/>
      <c r="I30" s="59"/>
      <c r="J30" s="60"/>
    </row>
    <row r="31" spans="2:11" ht="13">
      <c r="B31" s="116" t="s">
        <v>8</v>
      </c>
      <c r="C31" s="109" t="s">
        <v>22</v>
      </c>
      <c r="D31" s="204">
        <v>6.39</v>
      </c>
      <c r="E31" s="205">
        <v>0.01</v>
      </c>
      <c r="F31" s="59"/>
      <c r="G31" s="101"/>
      <c r="H31" s="147"/>
      <c r="I31" s="59"/>
      <c r="J31" s="60"/>
    </row>
    <row r="32" spans="2:11" ht="13">
      <c r="B32" s="70" t="s">
        <v>23</v>
      </c>
      <c r="C32" s="8" t="s">
        <v>24</v>
      </c>
      <c r="D32" s="201">
        <v>5267.9800000000005</v>
      </c>
      <c r="E32" s="203">
        <v>5356.8</v>
      </c>
      <c r="F32" s="59"/>
      <c r="G32" s="60"/>
      <c r="H32" s="147"/>
      <c r="I32" s="59"/>
      <c r="J32" s="60"/>
    </row>
    <row r="33" spans="2:10" ht="13">
      <c r="B33" s="116" t="s">
        <v>4</v>
      </c>
      <c r="C33" s="109" t="s">
        <v>25</v>
      </c>
      <c r="D33" s="204">
        <v>0</v>
      </c>
      <c r="E33" s="205">
        <v>0</v>
      </c>
      <c r="F33" s="59"/>
      <c r="G33" s="101"/>
      <c r="H33" s="147"/>
      <c r="I33" s="59"/>
      <c r="J33" s="60"/>
    </row>
    <row r="34" spans="2:10" ht="13">
      <c r="B34" s="116" t="s">
        <v>6</v>
      </c>
      <c r="C34" s="109" t="s">
        <v>26</v>
      </c>
      <c r="D34" s="204">
        <v>1324.18</v>
      </c>
      <c r="E34" s="205">
        <v>0</v>
      </c>
      <c r="F34" s="59"/>
      <c r="G34" s="101"/>
      <c r="H34" s="147"/>
      <c r="I34" s="59"/>
      <c r="J34" s="60"/>
    </row>
    <row r="35" spans="2:10" ht="13">
      <c r="B35" s="116" t="s">
        <v>8</v>
      </c>
      <c r="C35" s="109" t="s">
        <v>27</v>
      </c>
      <c r="D35" s="204">
        <v>57.9</v>
      </c>
      <c r="E35" s="205">
        <v>87.55</v>
      </c>
      <c r="F35" s="59"/>
      <c r="G35" s="101"/>
      <c r="H35" s="147"/>
      <c r="I35" s="59"/>
      <c r="J35" s="60"/>
    </row>
    <row r="36" spans="2:10" ht="13">
      <c r="B36" s="116" t="s">
        <v>9</v>
      </c>
      <c r="C36" s="109" t="s">
        <v>28</v>
      </c>
      <c r="D36" s="204">
        <v>0</v>
      </c>
      <c r="E36" s="205">
        <v>0</v>
      </c>
      <c r="F36" s="59"/>
      <c r="G36" s="101"/>
      <c r="H36" s="147"/>
      <c r="I36" s="59"/>
      <c r="J36" s="60"/>
    </row>
    <row r="37" spans="2:10" ht="25.5">
      <c r="B37" s="116" t="s">
        <v>29</v>
      </c>
      <c r="C37" s="109" t="s">
        <v>30</v>
      </c>
      <c r="D37" s="204">
        <v>3885.9</v>
      </c>
      <c r="E37" s="205">
        <v>5269.25</v>
      </c>
      <c r="F37" s="59"/>
      <c r="G37" s="101"/>
      <c r="H37" s="147"/>
      <c r="I37" s="59"/>
      <c r="J37" s="60"/>
    </row>
    <row r="38" spans="2:10" ht="13">
      <c r="B38" s="116" t="s">
        <v>31</v>
      </c>
      <c r="C38" s="109" t="s">
        <v>32</v>
      </c>
      <c r="D38" s="204">
        <v>0</v>
      </c>
      <c r="E38" s="205">
        <v>0</v>
      </c>
      <c r="F38" s="59"/>
      <c r="G38" s="101"/>
      <c r="H38" s="147"/>
      <c r="I38" s="59"/>
      <c r="J38" s="60"/>
    </row>
    <row r="39" spans="2:10" ht="13">
      <c r="B39" s="117" t="s">
        <v>33</v>
      </c>
      <c r="C39" s="118" t="s">
        <v>34</v>
      </c>
      <c r="D39" s="206">
        <v>0</v>
      </c>
      <c r="E39" s="207">
        <v>0</v>
      </c>
      <c r="F39" s="59"/>
      <c r="G39" s="101"/>
      <c r="H39" s="147"/>
      <c r="I39" s="59"/>
      <c r="J39" s="60"/>
    </row>
    <row r="40" spans="2:10" ht="13.5" thickBot="1">
      <c r="B40" s="74" t="s">
        <v>35</v>
      </c>
      <c r="C40" s="75" t="s">
        <v>36</v>
      </c>
      <c r="D40" s="208">
        <v>59653.38</v>
      </c>
      <c r="E40" s="209">
        <v>48688.93</v>
      </c>
      <c r="G40" s="60"/>
    </row>
    <row r="41" spans="2:10" ht="13.5" thickBot="1">
      <c r="B41" s="76" t="s">
        <v>37</v>
      </c>
      <c r="C41" s="77" t="s">
        <v>38</v>
      </c>
      <c r="D41" s="328">
        <v>287669.14</v>
      </c>
      <c r="E41" s="329">
        <v>331001.28000000003</v>
      </c>
      <c r="F41" s="62"/>
      <c r="G41" s="60"/>
    </row>
    <row r="42" spans="2:10" ht="13">
      <c r="B42" s="71"/>
      <c r="C42" s="71"/>
      <c r="D42" s="105"/>
      <c r="E42" s="105"/>
      <c r="F42" s="62"/>
      <c r="G42" s="54"/>
    </row>
    <row r="43" spans="2:10" ht="13.5">
      <c r="B43" s="349" t="s">
        <v>60</v>
      </c>
      <c r="C43" s="350"/>
      <c r="D43" s="350"/>
      <c r="E43" s="350"/>
      <c r="G43" s="59"/>
    </row>
    <row r="44" spans="2:10" ht="18" customHeight="1" thickBot="1">
      <c r="B44" s="348" t="s">
        <v>118</v>
      </c>
      <c r="C44" s="351"/>
      <c r="D44" s="351"/>
      <c r="E44" s="351"/>
      <c r="G44" s="59"/>
    </row>
    <row r="45" spans="2:10" ht="13.5" thickBot="1">
      <c r="B45" s="66"/>
      <c r="C45" s="19" t="s">
        <v>39</v>
      </c>
      <c r="D45" s="282" t="s">
        <v>199</v>
      </c>
      <c r="E45" s="282" t="s">
        <v>206</v>
      </c>
      <c r="G45" s="59"/>
    </row>
    <row r="46" spans="2:10" ht="13">
      <c r="B46" s="10" t="s">
        <v>18</v>
      </c>
      <c r="C46" s="20" t="s">
        <v>109</v>
      </c>
      <c r="D46" s="212"/>
      <c r="E46" s="213"/>
      <c r="G46" s="59"/>
    </row>
    <row r="47" spans="2:10">
      <c r="B47" s="119" t="s">
        <v>4</v>
      </c>
      <c r="C47" s="109" t="s">
        <v>40</v>
      </c>
      <c r="D47" s="214">
        <v>493.27</v>
      </c>
      <c r="E47" s="215">
        <v>483.06</v>
      </c>
      <c r="G47" s="59"/>
      <c r="H47" s="102"/>
    </row>
    <row r="48" spans="2:10">
      <c r="B48" s="120" t="s">
        <v>6</v>
      </c>
      <c r="C48" s="118" t="s">
        <v>41</v>
      </c>
      <c r="D48" s="214">
        <v>483.06</v>
      </c>
      <c r="E48" s="216">
        <v>475.09</v>
      </c>
      <c r="G48" s="126"/>
    </row>
    <row r="49" spans="2:7" ht="13">
      <c r="B49" s="91" t="s">
        <v>23</v>
      </c>
      <c r="C49" s="93" t="s">
        <v>110</v>
      </c>
      <c r="D49" s="217"/>
      <c r="E49" s="218"/>
    </row>
    <row r="50" spans="2:7">
      <c r="B50" s="119" t="s">
        <v>4</v>
      </c>
      <c r="C50" s="109" t="s">
        <v>40</v>
      </c>
      <c r="D50" s="214">
        <v>472.92020000000002</v>
      </c>
      <c r="E50" s="323">
        <v>595.51430000000005</v>
      </c>
      <c r="G50" s="107"/>
    </row>
    <row r="51" spans="2:7">
      <c r="B51" s="119" t="s">
        <v>6</v>
      </c>
      <c r="C51" s="109" t="s">
        <v>111</v>
      </c>
      <c r="D51" s="214">
        <v>471.98840000000001</v>
      </c>
      <c r="E51" s="323">
        <v>595.51430000000005</v>
      </c>
      <c r="G51" s="107"/>
    </row>
    <row r="52" spans="2:7">
      <c r="B52" s="119" t="s">
        <v>8</v>
      </c>
      <c r="C52" s="109" t="s">
        <v>112</v>
      </c>
      <c r="D52" s="214">
        <v>596.09270000000004</v>
      </c>
      <c r="E52" s="323">
        <v>719.69220000000007</v>
      </c>
    </row>
    <row r="53" spans="2:7" ht="12.75" customHeight="1" thickBot="1">
      <c r="B53" s="121" t="s">
        <v>9</v>
      </c>
      <c r="C53" s="122" t="s">
        <v>41</v>
      </c>
      <c r="D53" s="220">
        <v>595.51430000000005</v>
      </c>
      <c r="E53" s="259">
        <v>696.71280000000002</v>
      </c>
    </row>
    <row r="54" spans="2:7">
      <c r="B54" s="85"/>
      <c r="C54" s="86"/>
      <c r="D54" s="222"/>
      <c r="E54" s="222"/>
    </row>
    <row r="55" spans="2:7" ht="13.5">
      <c r="B55" s="349" t="s">
        <v>62</v>
      </c>
      <c r="C55" s="354"/>
      <c r="D55" s="354"/>
      <c r="E55" s="354"/>
    </row>
    <row r="56" spans="2:7" ht="16.5" customHeight="1" thickBot="1">
      <c r="B56" s="348" t="s">
        <v>113</v>
      </c>
      <c r="C56" s="355"/>
      <c r="D56" s="355"/>
      <c r="E56" s="355"/>
    </row>
    <row r="57" spans="2:7" ht="21.5" thickBot="1">
      <c r="B57" s="343" t="s">
        <v>42</v>
      </c>
      <c r="C57" s="344"/>
      <c r="D57" s="223" t="s">
        <v>119</v>
      </c>
      <c r="E57" s="224" t="s">
        <v>114</v>
      </c>
    </row>
    <row r="58" spans="2:7" ht="13">
      <c r="B58" s="14" t="s">
        <v>18</v>
      </c>
      <c r="C58" s="94" t="s">
        <v>43</v>
      </c>
      <c r="D58" s="225">
        <f>D64</f>
        <v>331001.28000000003</v>
      </c>
      <c r="E58" s="226">
        <f>D58/E21</f>
        <v>1</v>
      </c>
    </row>
    <row r="59" spans="2:7" ht="25">
      <c r="B59" s="92" t="s">
        <v>4</v>
      </c>
      <c r="C59" s="9" t="s">
        <v>44</v>
      </c>
      <c r="D59" s="227">
        <v>0</v>
      </c>
      <c r="E59" s="228">
        <v>0</v>
      </c>
    </row>
    <row r="60" spans="2:7" ht="25">
      <c r="B60" s="78" t="s">
        <v>6</v>
      </c>
      <c r="C60" s="4" t="s">
        <v>45</v>
      </c>
      <c r="D60" s="229">
        <v>0</v>
      </c>
      <c r="E60" s="230">
        <v>0</v>
      </c>
    </row>
    <row r="61" spans="2:7" ht="12.75" customHeight="1">
      <c r="B61" s="78" t="s">
        <v>8</v>
      </c>
      <c r="C61" s="4" t="s">
        <v>46</v>
      </c>
      <c r="D61" s="229">
        <v>0</v>
      </c>
      <c r="E61" s="230">
        <v>0</v>
      </c>
    </row>
    <row r="62" spans="2:7">
      <c r="B62" s="78" t="s">
        <v>9</v>
      </c>
      <c r="C62" s="4" t="s">
        <v>47</v>
      </c>
      <c r="D62" s="229">
        <v>0</v>
      </c>
      <c r="E62" s="230">
        <v>0</v>
      </c>
    </row>
    <row r="63" spans="2:7">
      <c r="B63" s="78" t="s">
        <v>29</v>
      </c>
      <c r="C63" s="4" t="s">
        <v>48</v>
      </c>
      <c r="D63" s="229">
        <v>0</v>
      </c>
      <c r="E63" s="230">
        <v>0</v>
      </c>
    </row>
    <row r="64" spans="2:7">
      <c r="B64" s="92" t="s">
        <v>31</v>
      </c>
      <c r="C64" s="9" t="s">
        <v>49</v>
      </c>
      <c r="D64" s="227">
        <f>E21</f>
        <v>331001.28000000003</v>
      </c>
      <c r="E64" s="228">
        <f>E58</f>
        <v>1</v>
      </c>
    </row>
    <row r="65" spans="2:5">
      <c r="B65" s="92" t="s">
        <v>33</v>
      </c>
      <c r="C65" s="9" t="s">
        <v>115</v>
      </c>
      <c r="D65" s="227">
        <v>0</v>
      </c>
      <c r="E65" s="228">
        <v>0</v>
      </c>
    </row>
    <row r="66" spans="2:5">
      <c r="B66" s="92" t="s">
        <v>50</v>
      </c>
      <c r="C66" s="9" t="s">
        <v>51</v>
      </c>
      <c r="D66" s="227">
        <v>0</v>
      </c>
      <c r="E66" s="228">
        <v>0</v>
      </c>
    </row>
    <row r="67" spans="2:5">
      <c r="B67" s="78" t="s">
        <v>52</v>
      </c>
      <c r="C67" s="4" t="s">
        <v>53</v>
      </c>
      <c r="D67" s="229">
        <v>0</v>
      </c>
      <c r="E67" s="230">
        <v>0</v>
      </c>
    </row>
    <row r="68" spans="2:5">
      <c r="B68" s="78" t="s">
        <v>54</v>
      </c>
      <c r="C68" s="4" t="s">
        <v>55</v>
      </c>
      <c r="D68" s="229">
        <v>0</v>
      </c>
      <c r="E68" s="230">
        <v>0</v>
      </c>
    </row>
    <row r="69" spans="2:5">
      <c r="B69" s="78" t="s">
        <v>56</v>
      </c>
      <c r="C69" s="4" t="s">
        <v>57</v>
      </c>
      <c r="D69" s="292">
        <v>0</v>
      </c>
      <c r="E69" s="230">
        <v>0</v>
      </c>
    </row>
    <row r="70" spans="2:5">
      <c r="B70" s="96" t="s">
        <v>58</v>
      </c>
      <c r="C70" s="88" t="s">
        <v>59</v>
      </c>
      <c r="D70" s="232">
        <v>0</v>
      </c>
      <c r="E70" s="233">
        <v>0</v>
      </c>
    </row>
    <row r="71" spans="2:5" ht="13">
      <c r="B71" s="97" t="s">
        <v>23</v>
      </c>
      <c r="C71" s="8" t="s">
        <v>61</v>
      </c>
      <c r="D71" s="234">
        <v>0</v>
      </c>
      <c r="E71" s="235">
        <v>0</v>
      </c>
    </row>
    <row r="72" spans="2:5" ht="13">
      <c r="B72" s="98" t="s">
        <v>60</v>
      </c>
      <c r="C72" s="90" t="s">
        <v>63</v>
      </c>
      <c r="D72" s="236">
        <f>E14</f>
        <v>0</v>
      </c>
      <c r="E72" s="237">
        <v>0</v>
      </c>
    </row>
    <row r="73" spans="2:5" ht="13">
      <c r="B73" s="99" t="s">
        <v>62</v>
      </c>
      <c r="C73" s="17" t="s">
        <v>65</v>
      </c>
      <c r="D73" s="238">
        <v>0</v>
      </c>
      <c r="E73" s="239">
        <v>0</v>
      </c>
    </row>
    <row r="74" spans="2:5" ht="13">
      <c r="B74" s="97" t="s">
        <v>64</v>
      </c>
      <c r="C74" s="8" t="s">
        <v>66</v>
      </c>
      <c r="D74" s="234">
        <f>D58</f>
        <v>331001.28000000003</v>
      </c>
      <c r="E74" s="235">
        <f>E58+E72-E73</f>
        <v>1</v>
      </c>
    </row>
    <row r="75" spans="2:5">
      <c r="B75" s="78" t="s">
        <v>4</v>
      </c>
      <c r="C75" s="4" t="s">
        <v>67</v>
      </c>
      <c r="D75" s="229">
        <v>0</v>
      </c>
      <c r="E75" s="230">
        <v>0</v>
      </c>
    </row>
    <row r="76" spans="2:5">
      <c r="B76" s="78" t="s">
        <v>6</v>
      </c>
      <c r="C76" s="4" t="s">
        <v>116</v>
      </c>
      <c r="D76" s="229">
        <f>D74</f>
        <v>331001.28000000003</v>
      </c>
      <c r="E76" s="230">
        <f>E74</f>
        <v>1</v>
      </c>
    </row>
    <row r="77" spans="2:5" ht="13" thickBot="1">
      <c r="B77" s="79" t="s">
        <v>8</v>
      </c>
      <c r="C77" s="13" t="s">
        <v>117</v>
      </c>
      <c r="D77" s="240">
        <v>0</v>
      </c>
      <c r="E77" s="241">
        <v>0</v>
      </c>
    </row>
    <row r="78" spans="2:5">
      <c r="B78" s="1"/>
      <c r="C78" s="1"/>
      <c r="D78" s="180"/>
      <c r="E78" s="180"/>
    </row>
    <row r="79" spans="2:5">
      <c r="B79" s="1"/>
      <c r="C79" s="1"/>
      <c r="D79" s="180"/>
      <c r="E79" s="180"/>
    </row>
    <row r="80" spans="2:5">
      <c r="B80" s="1"/>
      <c r="C80" s="1"/>
      <c r="D80" s="180"/>
      <c r="E80" s="180"/>
    </row>
    <row r="81" spans="2:5">
      <c r="B81" s="1"/>
      <c r="C81" s="1"/>
      <c r="D81" s="180"/>
      <c r="E81" s="180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  <headerFooter>
    <oddHeader>&amp;C&amp;"Calibri"&amp;10&amp;K000000Confidential&amp;1#</oddHeader>
  </headerFooter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C00-000000000000}">
  <sheetPr codeName="Arkusz147">
    <pageSetUpPr fitToPage="1"/>
  </sheetPr>
  <dimension ref="A1:L81"/>
  <sheetViews>
    <sheetView zoomScale="80" zoomScaleNormal="80" workbookViewId="0">
      <selection activeCell="A61" sqref="A61"/>
    </sheetView>
  </sheetViews>
  <sheetFormatPr defaultRowHeight="12.5"/>
  <cols>
    <col min="1" max="1" width="9.1796875" style="18"/>
    <col min="2" max="2" width="5.26953125" style="18" bestFit="1" customWidth="1"/>
    <col min="3" max="3" width="75.453125" style="18" customWidth="1"/>
    <col min="4" max="5" width="17.81640625" style="107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1" max="11" width="10.7265625" customWidth="1"/>
    <col min="12" max="12" width="12.453125" bestFit="1" customWidth="1"/>
  </cols>
  <sheetData>
    <row r="1" spans="2:12">
      <c r="B1" s="1"/>
      <c r="C1" s="1"/>
      <c r="D1" s="180"/>
      <c r="E1" s="180"/>
    </row>
    <row r="2" spans="2:12" ht="15.5">
      <c r="B2" s="345" t="s">
        <v>0</v>
      </c>
      <c r="C2" s="345"/>
      <c r="D2" s="345"/>
      <c r="E2" s="345"/>
      <c r="L2" s="59"/>
    </row>
    <row r="3" spans="2:12" ht="15.5">
      <c r="B3" s="345" t="s">
        <v>205</v>
      </c>
      <c r="C3" s="345"/>
      <c r="D3" s="345"/>
      <c r="E3" s="345"/>
    </row>
    <row r="4" spans="2:12" ht="14">
      <c r="B4" s="65"/>
      <c r="C4" s="65"/>
      <c r="D4" s="181"/>
      <c r="E4" s="181"/>
    </row>
    <row r="5" spans="2:12" ht="21" customHeight="1">
      <c r="B5" s="346" t="s">
        <v>1</v>
      </c>
      <c r="C5" s="346"/>
      <c r="D5" s="346"/>
      <c r="E5" s="346"/>
    </row>
    <row r="6" spans="2:12" ht="14">
      <c r="B6" s="347" t="s">
        <v>167</v>
      </c>
      <c r="C6" s="347"/>
      <c r="D6" s="347"/>
      <c r="E6" s="347"/>
    </row>
    <row r="7" spans="2:12" ht="14">
      <c r="B7" s="67"/>
      <c r="C7" s="67"/>
      <c r="D7" s="182"/>
      <c r="E7" s="182"/>
    </row>
    <row r="8" spans="2:12" ht="13.5">
      <c r="B8" s="349" t="s">
        <v>18</v>
      </c>
      <c r="C8" s="354"/>
      <c r="D8" s="354"/>
      <c r="E8" s="354"/>
    </row>
    <row r="9" spans="2:12" ht="16" thickBot="1">
      <c r="B9" s="348" t="s">
        <v>100</v>
      </c>
      <c r="C9" s="348"/>
      <c r="D9" s="348"/>
      <c r="E9" s="348"/>
    </row>
    <row r="10" spans="2:12" ht="13.5" thickBot="1">
      <c r="B10" s="66"/>
      <c r="C10" s="61" t="s">
        <v>2</v>
      </c>
      <c r="D10" s="282" t="s">
        <v>199</v>
      </c>
      <c r="E10" s="282" t="s">
        <v>206</v>
      </c>
    </row>
    <row r="11" spans="2:12" ht="13">
      <c r="B11" s="68" t="s">
        <v>3</v>
      </c>
      <c r="C11" s="95" t="s">
        <v>106</v>
      </c>
      <c r="D11" s="242">
        <v>408799.65</v>
      </c>
      <c r="E11" s="243">
        <v>442193.43</v>
      </c>
    </row>
    <row r="12" spans="2:12">
      <c r="B12" s="108" t="s">
        <v>4</v>
      </c>
      <c r="C12" s="109" t="s">
        <v>5</v>
      </c>
      <c r="D12" s="244">
        <v>416736.73</v>
      </c>
      <c r="E12" s="245">
        <v>442193.43</v>
      </c>
    </row>
    <row r="13" spans="2:12">
      <c r="B13" s="108" t="s">
        <v>6</v>
      </c>
      <c r="C13" s="110" t="s">
        <v>7</v>
      </c>
      <c r="D13" s="244">
        <v>0</v>
      </c>
      <c r="E13" s="306">
        <v>0</v>
      </c>
    </row>
    <row r="14" spans="2:12">
      <c r="B14" s="108" t="s">
        <v>8</v>
      </c>
      <c r="C14" s="110" t="s">
        <v>10</v>
      </c>
      <c r="D14" s="244">
        <v>0</v>
      </c>
      <c r="E14" s="306">
        <v>0</v>
      </c>
      <c r="G14" s="54"/>
    </row>
    <row r="15" spans="2:12">
      <c r="B15" s="108" t="s">
        <v>103</v>
      </c>
      <c r="C15" s="110" t="s">
        <v>11</v>
      </c>
      <c r="D15" s="244">
        <v>0</v>
      </c>
      <c r="E15" s="306">
        <v>0</v>
      </c>
    </row>
    <row r="16" spans="2:12">
      <c r="B16" s="111" t="s">
        <v>104</v>
      </c>
      <c r="C16" s="112" t="s">
        <v>12</v>
      </c>
      <c r="D16" s="246">
        <v>0</v>
      </c>
      <c r="E16" s="307">
        <v>0</v>
      </c>
    </row>
    <row r="17" spans="2:11" ht="13">
      <c r="B17" s="6" t="s">
        <v>13</v>
      </c>
      <c r="C17" s="8" t="s">
        <v>65</v>
      </c>
      <c r="D17" s="248">
        <v>0</v>
      </c>
      <c r="E17" s="308">
        <v>0</v>
      </c>
    </row>
    <row r="18" spans="2:11">
      <c r="B18" s="108" t="s">
        <v>4</v>
      </c>
      <c r="C18" s="109" t="s">
        <v>11</v>
      </c>
      <c r="D18" s="246">
        <v>0</v>
      </c>
      <c r="E18" s="307">
        <v>0</v>
      </c>
    </row>
    <row r="19" spans="2:11" ht="15" customHeight="1">
      <c r="B19" s="108" t="s">
        <v>6</v>
      </c>
      <c r="C19" s="110" t="s">
        <v>105</v>
      </c>
      <c r="D19" s="244">
        <v>0</v>
      </c>
      <c r="E19" s="306">
        <v>0</v>
      </c>
    </row>
    <row r="20" spans="2:11" ht="13" thickBot="1">
      <c r="B20" s="113" t="s">
        <v>8</v>
      </c>
      <c r="C20" s="114" t="s">
        <v>14</v>
      </c>
      <c r="D20" s="250">
        <v>0</v>
      </c>
      <c r="E20" s="309">
        <v>0</v>
      </c>
    </row>
    <row r="21" spans="2:11" ht="13.5" thickBot="1">
      <c r="B21" s="356" t="s">
        <v>107</v>
      </c>
      <c r="C21" s="357"/>
      <c r="D21" s="252">
        <v>416736.73</v>
      </c>
      <c r="E21" s="211">
        <v>442193.43</v>
      </c>
      <c r="F21" s="62"/>
      <c r="G21" s="62"/>
      <c r="H21" s="103"/>
      <c r="J21" s="137"/>
      <c r="K21" s="103"/>
    </row>
    <row r="22" spans="2:11">
      <c r="B22" s="2"/>
      <c r="C22" s="5"/>
      <c r="D22" s="197"/>
      <c r="E22" s="197"/>
      <c r="G22" s="59"/>
    </row>
    <row r="23" spans="2:11" ht="13.5">
      <c r="B23" s="349" t="s">
        <v>101</v>
      </c>
      <c r="C23" s="358"/>
      <c r="D23" s="358"/>
      <c r="E23" s="358"/>
      <c r="G23" s="59"/>
    </row>
    <row r="24" spans="2:11" ht="15.75" customHeight="1" thickBot="1">
      <c r="B24" s="348" t="s">
        <v>102</v>
      </c>
      <c r="C24" s="359"/>
      <c r="D24" s="359"/>
      <c r="E24" s="359"/>
    </row>
    <row r="25" spans="2:11" ht="13.5" thickBot="1">
      <c r="B25" s="66"/>
      <c r="C25" s="115" t="s">
        <v>2</v>
      </c>
      <c r="D25" s="282" t="s">
        <v>199</v>
      </c>
      <c r="E25" s="282" t="s">
        <v>206</v>
      </c>
    </row>
    <row r="26" spans="2:11" ht="13">
      <c r="B26" s="72" t="s">
        <v>15</v>
      </c>
      <c r="C26" s="73" t="s">
        <v>16</v>
      </c>
      <c r="D26" s="326">
        <v>399699.61</v>
      </c>
      <c r="E26" s="327">
        <v>416736.73</v>
      </c>
      <c r="G26" s="60"/>
      <c r="H26" s="177"/>
    </row>
    <row r="27" spans="2:11" ht="13">
      <c r="B27" s="6" t="s">
        <v>17</v>
      </c>
      <c r="C27" s="7" t="s">
        <v>108</v>
      </c>
      <c r="D27" s="201">
        <v>-17344.170000000002</v>
      </c>
      <c r="E27" s="202">
        <v>-17554.169999999998</v>
      </c>
      <c r="F27" s="59"/>
      <c r="G27" s="60"/>
      <c r="H27" s="147"/>
      <c r="I27" s="59"/>
      <c r="J27" s="60"/>
    </row>
    <row r="28" spans="2:11" ht="13">
      <c r="B28" s="6" t="s">
        <v>18</v>
      </c>
      <c r="C28" s="7" t="s">
        <v>19</v>
      </c>
      <c r="D28" s="201">
        <v>0</v>
      </c>
      <c r="E28" s="203">
        <v>0</v>
      </c>
      <c r="F28" s="59"/>
      <c r="G28" s="101"/>
      <c r="H28" s="147"/>
      <c r="I28" s="59"/>
      <c r="J28" s="60"/>
    </row>
    <row r="29" spans="2:11" ht="13">
      <c r="B29" s="116" t="s">
        <v>4</v>
      </c>
      <c r="C29" s="109" t="s">
        <v>20</v>
      </c>
      <c r="D29" s="204">
        <v>0</v>
      </c>
      <c r="E29" s="205">
        <v>0</v>
      </c>
      <c r="F29" s="59"/>
      <c r="G29" s="101"/>
      <c r="H29" s="147"/>
      <c r="I29" s="59"/>
      <c r="J29" s="60"/>
    </row>
    <row r="30" spans="2:11" ht="13">
      <c r="B30" s="116" t="s">
        <v>6</v>
      </c>
      <c r="C30" s="109" t="s">
        <v>21</v>
      </c>
      <c r="D30" s="204">
        <v>0</v>
      </c>
      <c r="E30" s="205">
        <v>0</v>
      </c>
      <c r="F30" s="59"/>
      <c r="G30" s="101"/>
      <c r="H30" s="147"/>
      <c r="I30" s="59"/>
      <c r="J30" s="60"/>
    </row>
    <row r="31" spans="2:11" ht="13">
      <c r="B31" s="116" t="s">
        <v>8</v>
      </c>
      <c r="C31" s="109" t="s">
        <v>22</v>
      </c>
      <c r="D31" s="204">
        <v>0</v>
      </c>
      <c r="E31" s="205">
        <v>0</v>
      </c>
      <c r="F31" s="59"/>
      <c r="G31" s="101"/>
      <c r="H31" s="147"/>
      <c r="I31" s="59"/>
      <c r="J31" s="60"/>
    </row>
    <row r="32" spans="2:11" ht="13">
      <c r="B32" s="70" t="s">
        <v>23</v>
      </c>
      <c r="C32" s="8" t="s">
        <v>24</v>
      </c>
      <c r="D32" s="201">
        <v>17344.170000000002</v>
      </c>
      <c r="E32" s="203">
        <v>17554.169999999998</v>
      </c>
      <c r="F32" s="59"/>
      <c r="G32" s="60"/>
      <c r="H32" s="147"/>
      <c r="I32" s="59"/>
      <c r="J32" s="60"/>
    </row>
    <row r="33" spans="2:10" ht="13">
      <c r="B33" s="116" t="s">
        <v>4</v>
      </c>
      <c r="C33" s="109" t="s">
        <v>25</v>
      </c>
      <c r="D33" s="204">
        <v>8080.96</v>
      </c>
      <c r="E33" s="205">
        <v>11038.66</v>
      </c>
      <c r="F33" s="59"/>
      <c r="G33" s="101"/>
      <c r="H33" s="147"/>
      <c r="I33" s="59"/>
      <c r="J33" s="60"/>
    </row>
    <row r="34" spans="2:10" ht="13">
      <c r="B34" s="116" t="s">
        <v>6</v>
      </c>
      <c r="C34" s="109" t="s">
        <v>26</v>
      </c>
      <c r="D34" s="204">
        <v>2849.2000000000003</v>
      </c>
      <c r="E34" s="205">
        <v>0</v>
      </c>
      <c r="F34" s="59"/>
      <c r="G34" s="101"/>
      <c r="H34" s="147"/>
      <c r="I34" s="59"/>
      <c r="J34" s="60"/>
    </row>
    <row r="35" spans="2:10" ht="13">
      <c r="B35" s="116" t="s">
        <v>8</v>
      </c>
      <c r="C35" s="109" t="s">
        <v>27</v>
      </c>
      <c r="D35" s="204">
        <v>341.18</v>
      </c>
      <c r="E35" s="205">
        <v>142.97999999999999</v>
      </c>
      <c r="F35" s="59"/>
      <c r="G35" s="101"/>
      <c r="H35" s="147"/>
      <c r="I35" s="59"/>
      <c r="J35" s="60"/>
    </row>
    <row r="36" spans="2:10" ht="13">
      <c r="B36" s="116" t="s">
        <v>9</v>
      </c>
      <c r="C36" s="109" t="s">
        <v>28</v>
      </c>
      <c r="D36" s="204">
        <v>0</v>
      </c>
      <c r="E36" s="205">
        <v>0</v>
      </c>
      <c r="F36" s="59"/>
      <c r="G36" s="101"/>
      <c r="H36" s="147"/>
      <c r="I36" s="59"/>
      <c r="J36" s="60"/>
    </row>
    <row r="37" spans="2:10" ht="25.5">
      <c r="B37" s="116" t="s">
        <v>29</v>
      </c>
      <c r="C37" s="109" t="s">
        <v>30</v>
      </c>
      <c r="D37" s="204">
        <v>6072.83</v>
      </c>
      <c r="E37" s="205">
        <v>6372.52</v>
      </c>
      <c r="F37" s="59"/>
      <c r="G37" s="101"/>
      <c r="H37" s="147"/>
      <c r="I37" s="59"/>
      <c r="J37" s="60"/>
    </row>
    <row r="38" spans="2:10" ht="13">
      <c r="B38" s="116" t="s">
        <v>31</v>
      </c>
      <c r="C38" s="109" t="s">
        <v>32</v>
      </c>
      <c r="D38" s="204">
        <v>0</v>
      </c>
      <c r="E38" s="205">
        <v>0</v>
      </c>
      <c r="F38" s="59"/>
      <c r="G38" s="101"/>
      <c r="H38" s="147"/>
      <c r="I38" s="59"/>
      <c r="J38" s="60"/>
    </row>
    <row r="39" spans="2:10" ht="13">
      <c r="B39" s="117" t="s">
        <v>33</v>
      </c>
      <c r="C39" s="118" t="s">
        <v>34</v>
      </c>
      <c r="D39" s="206">
        <v>0</v>
      </c>
      <c r="E39" s="207">
        <v>0.01</v>
      </c>
      <c r="F39" s="59"/>
      <c r="G39" s="101"/>
      <c r="H39" s="147"/>
      <c r="I39" s="59"/>
      <c r="J39" s="60"/>
    </row>
    <row r="40" spans="2:10" ht="13.5" thickBot="1">
      <c r="B40" s="74" t="s">
        <v>35</v>
      </c>
      <c r="C40" s="75" t="s">
        <v>36</v>
      </c>
      <c r="D40" s="208">
        <v>34381.29</v>
      </c>
      <c r="E40" s="209">
        <v>43010.87</v>
      </c>
      <c r="G40" s="60"/>
    </row>
    <row r="41" spans="2:10" ht="13.5" thickBot="1">
      <c r="B41" s="76" t="s">
        <v>37</v>
      </c>
      <c r="C41" s="77" t="s">
        <v>38</v>
      </c>
      <c r="D41" s="328">
        <v>416736.73</v>
      </c>
      <c r="E41" s="329">
        <v>442193.43</v>
      </c>
      <c r="F41" s="62"/>
      <c r="G41" s="60"/>
    </row>
    <row r="42" spans="2:10" ht="13">
      <c r="B42" s="71"/>
      <c r="C42" s="71"/>
      <c r="D42" s="105"/>
      <c r="E42" s="105"/>
      <c r="F42" s="62"/>
      <c r="G42" s="54"/>
    </row>
    <row r="43" spans="2:10" ht="13.5">
      <c r="B43" s="349" t="s">
        <v>60</v>
      </c>
      <c r="C43" s="350"/>
      <c r="D43" s="350"/>
      <c r="E43" s="350"/>
      <c r="G43" s="59"/>
    </row>
    <row r="44" spans="2:10" ht="18" customHeight="1" thickBot="1">
      <c r="B44" s="348" t="s">
        <v>118</v>
      </c>
      <c r="C44" s="351"/>
      <c r="D44" s="351"/>
      <c r="E44" s="351"/>
      <c r="G44" s="59"/>
    </row>
    <row r="45" spans="2:10" ht="13.5" thickBot="1">
      <c r="B45" s="66"/>
      <c r="C45" s="19" t="s">
        <v>39</v>
      </c>
      <c r="D45" s="282" t="s">
        <v>199</v>
      </c>
      <c r="E45" s="282" t="s">
        <v>206</v>
      </c>
      <c r="G45" s="59"/>
    </row>
    <row r="46" spans="2:10" ht="13">
      <c r="B46" s="10" t="s">
        <v>18</v>
      </c>
      <c r="C46" s="20" t="s">
        <v>109</v>
      </c>
      <c r="D46" s="212"/>
      <c r="E46" s="213"/>
      <c r="G46" s="59"/>
    </row>
    <row r="47" spans="2:10">
      <c r="B47" s="119" t="s">
        <v>4</v>
      </c>
      <c r="C47" s="109" t="s">
        <v>40</v>
      </c>
      <c r="D47" s="214">
        <v>634.76</v>
      </c>
      <c r="E47" s="215">
        <v>608.77</v>
      </c>
      <c r="G47" s="59"/>
    </row>
    <row r="48" spans="2:10">
      <c r="B48" s="120" t="s">
        <v>6</v>
      </c>
      <c r="C48" s="118" t="s">
        <v>41</v>
      </c>
      <c r="D48" s="214">
        <v>608.77</v>
      </c>
      <c r="E48" s="216">
        <v>583.96</v>
      </c>
      <c r="G48" s="59"/>
    </row>
    <row r="49" spans="2:7" ht="13">
      <c r="B49" s="91" t="s">
        <v>23</v>
      </c>
      <c r="C49" s="93" t="s">
        <v>110</v>
      </c>
      <c r="D49" s="217"/>
      <c r="E49" s="218"/>
    </row>
    <row r="50" spans="2:7">
      <c r="B50" s="119" t="s">
        <v>4</v>
      </c>
      <c r="C50" s="109" t="s">
        <v>40</v>
      </c>
      <c r="D50" s="214">
        <v>629.68619999999999</v>
      </c>
      <c r="E50" s="323">
        <v>684.55529999999999</v>
      </c>
      <c r="G50" s="107"/>
    </row>
    <row r="51" spans="2:7">
      <c r="B51" s="119" t="s">
        <v>6</v>
      </c>
      <c r="C51" s="109" t="s">
        <v>111</v>
      </c>
      <c r="D51" s="214">
        <v>629.68619999999999</v>
      </c>
      <c r="E51" s="323">
        <v>675.08019999999999</v>
      </c>
      <c r="G51" s="107"/>
    </row>
    <row r="52" spans="2:7">
      <c r="B52" s="119" t="s">
        <v>8</v>
      </c>
      <c r="C52" s="109" t="s">
        <v>112</v>
      </c>
      <c r="D52" s="214">
        <v>684.55529999999999</v>
      </c>
      <c r="E52" s="323">
        <v>772.10480000000007</v>
      </c>
    </row>
    <row r="53" spans="2:7" ht="13.5" customHeight="1" thickBot="1">
      <c r="B53" s="121" t="s">
        <v>9</v>
      </c>
      <c r="C53" s="122" t="s">
        <v>41</v>
      </c>
      <c r="D53" s="220">
        <v>684.55529999999999</v>
      </c>
      <c r="E53" s="259">
        <v>757.23239999999998</v>
      </c>
    </row>
    <row r="54" spans="2:7">
      <c r="B54" s="85"/>
      <c r="C54" s="86"/>
      <c r="D54" s="222"/>
      <c r="E54" s="222"/>
    </row>
    <row r="55" spans="2:7" ht="13.5">
      <c r="B55" s="349" t="s">
        <v>62</v>
      </c>
      <c r="C55" s="354"/>
      <c r="D55" s="354"/>
      <c r="E55" s="354"/>
    </row>
    <row r="56" spans="2:7" ht="16.5" customHeight="1" thickBot="1">
      <c r="B56" s="348" t="s">
        <v>113</v>
      </c>
      <c r="C56" s="355"/>
      <c r="D56" s="355"/>
      <c r="E56" s="355"/>
    </row>
    <row r="57" spans="2:7" ht="21.5" thickBot="1">
      <c r="B57" s="343" t="s">
        <v>42</v>
      </c>
      <c r="C57" s="344"/>
      <c r="D57" s="223" t="s">
        <v>119</v>
      </c>
      <c r="E57" s="224" t="s">
        <v>114</v>
      </c>
    </row>
    <row r="58" spans="2:7" ht="13">
      <c r="B58" s="14" t="s">
        <v>18</v>
      </c>
      <c r="C58" s="94" t="s">
        <v>43</v>
      </c>
      <c r="D58" s="225">
        <f>D64</f>
        <v>442193.43</v>
      </c>
      <c r="E58" s="226">
        <f>D58/E21</f>
        <v>1</v>
      </c>
    </row>
    <row r="59" spans="2:7" ht="25">
      <c r="B59" s="92" t="s">
        <v>4</v>
      </c>
      <c r="C59" s="9" t="s">
        <v>44</v>
      </c>
      <c r="D59" s="227">
        <v>0</v>
      </c>
      <c r="E59" s="228">
        <v>0</v>
      </c>
    </row>
    <row r="60" spans="2:7" ht="25">
      <c r="B60" s="78" t="s">
        <v>6</v>
      </c>
      <c r="C60" s="4" t="s">
        <v>45</v>
      </c>
      <c r="D60" s="229">
        <v>0</v>
      </c>
      <c r="E60" s="230">
        <v>0</v>
      </c>
    </row>
    <row r="61" spans="2:7" ht="12" customHeight="1">
      <c r="B61" s="78" t="s">
        <v>8</v>
      </c>
      <c r="C61" s="4" t="s">
        <v>46</v>
      </c>
      <c r="D61" s="229">
        <v>0</v>
      </c>
      <c r="E61" s="230">
        <v>0</v>
      </c>
    </row>
    <row r="62" spans="2:7">
      <c r="B62" s="78" t="s">
        <v>9</v>
      </c>
      <c r="C62" s="4" t="s">
        <v>47</v>
      </c>
      <c r="D62" s="229">
        <v>0</v>
      </c>
      <c r="E62" s="230">
        <v>0</v>
      </c>
    </row>
    <row r="63" spans="2:7">
      <c r="B63" s="78" t="s">
        <v>29</v>
      </c>
      <c r="C63" s="4" t="s">
        <v>48</v>
      </c>
      <c r="D63" s="229">
        <v>0</v>
      </c>
      <c r="E63" s="230">
        <v>0</v>
      </c>
    </row>
    <row r="64" spans="2:7">
      <c r="B64" s="92" t="s">
        <v>31</v>
      </c>
      <c r="C64" s="9" t="s">
        <v>49</v>
      </c>
      <c r="D64" s="227">
        <f>E21</f>
        <v>442193.43</v>
      </c>
      <c r="E64" s="228">
        <f>E58</f>
        <v>1</v>
      </c>
    </row>
    <row r="65" spans="2:5">
      <c r="B65" s="92" t="s">
        <v>33</v>
      </c>
      <c r="C65" s="9" t="s">
        <v>115</v>
      </c>
      <c r="D65" s="227">
        <v>0</v>
      </c>
      <c r="E65" s="228">
        <v>0</v>
      </c>
    </row>
    <row r="66" spans="2:5">
      <c r="B66" s="92" t="s">
        <v>50</v>
      </c>
      <c r="C66" s="9" t="s">
        <v>51</v>
      </c>
      <c r="D66" s="227">
        <v>0</v>
      </c>
      <c r="E66" s="228">
        <v>0</v>
      </c>
    </row>
    <row r="67" spans="2:5">
      <c r="B67" s="78" t="s">
        <v>52</v>
      </c>
      <c r="C67" s="4" t="s">
        <v>53</v>
      </c>
      <c r="D67" s="229">
        <v>0</v>
      </c>
      <c r="E67" s="230">
        <v>0</v>
      </c>
    </row>
    <row r="68" spans="2:5">
      <c r="B68" s="78" t="s">
        <v>54</v>
      </c>
      <c r="C68" s="4" t="s">
        <v>55</v>
      </c>
      <c r="D68" s="229">
        <v>0</v>
      </c>
      <c r="E68" s="230">
        <v>0</v>
      </c>
    </row>
    <row r="69" spans="2:5">
      <c r="B69" s="78" t="s">
        <v>56</v>
      </c>
      <c r="C69" s="4" t="s">
        <v>57</v>
      </c>
      <c r="D69" s="292">
        <v>0</v>
      </c>
      <c r="E69" s="230">
        <v>0</v>
      </c>
    </row>
    <row r="70" spans="2:5">
      <c r="B70" s="96" t="s">
        <v>58</v>
      </c>
      <c r="C70" s="88" t="s">
        <v>59</v>
      </c>
      <c r="D70" s="232">
        <v>0</v>
      </c>
      <c r="E70" s="233">
        <v>0</v>
      </c>
    </row>
    <row r="71" spans="2:5" ht="13">
      <c r="B71" s="97" t="s">
        <v>23</v>
      </c>
      <c r="C71" s="8" t="s">
        <v>61</v>
      </c>
      <c r="D71" s="234">
        <v>0</v>
      </c>
      <c r="E71" s="235">
        <v>0</v>
      </c>
    </row>
    <row r="72" spans="2:5" ht="13">
      <c r="B72" s="98" t="s">
        <v>60</v>
      </c>
      <c r="C72" s="90" t="s">
        <v>63</v>
      </c>
      <c r="D72" s="236">
        <f>E14</f>
        <v>0</v>
      </c>
      <c r="E72" s="237">
        <v>0</v>
      </c>
    </row>
    <row r="73" spans="2:5" ht="13">
      <c r="B73" s="99" t="s">
        <v>62</v>
      </c>
      <c r="C73" s="17" t="s">
        <v>65</v>
      </c>
      <c r="D73" s="238">
        <v>0</v>
      </c>
      <c r="E73" s="239">
        <v>0</v>
      </c>
    </row>
    <row r="74" spans="2:5" ht="13">
      <c r="B74" s="97" t="s">
        <v>64</v>
      </c>
      <c r="C74" s="8" t="s">
        <v>66</v>
      </c>
      <c r="D74" s="234">
        <f>D58</f>
        <v>442193.43</v>
      </c>
      <c r="E74" s="235">
        <f>E58+E72-E73</f>
        <v>1</v>
      </c>
    </row>
    <row r="75" spans="2:5">
      <c r="B75" s="78" t="s">
        <v>4</v>
      </c>
      <c r="C75" s="4" t="s">
        <v>67</v>
      </c>
      <c r="D75" s="229">
        <v>0</v>
      </c>
      <c r="E75" s="230">
        <v>0</v>
      </c>
    </row>
    <row r="76" spans="2:5">
      <c r="B76" s="78" t="s">
        <v>6</v>
      </c>
      <c r="C76" s="4" t="s">
        <v>116</v>
      </c>
      <c r="D76" s="229">
        <f>D74</f>
        <v>442193.43</v>
      </c>
      <c r="E76" s="230">
        <f>E74</f>
        <v>1</v>
      </c>
    </row>
    <row r="77" spans="2:5" ht="13" thickBot="1">
      <c r="B77" s="79" t="s">
        <v>8</v>
      </c>
      <c r="C77" s="13" t="s">
        <v>117</v>
      </c>
      <c r="D77" s="240">
        <v>0</v>
      </c>
      <c r="E77" s="241">
        <v>0</v>
      </c>
    </row>
    <row r="78" spans="2:5">
      <c r="B78" s="1"/>
      <c r="C78" s="1"/>
      <c r="D78" s="180"/>
      <c r="E78" s="180"/>
    </row>
    <row r="79" spans="2:5">
      <c r="B79" s="1"/>
      <c r="C79" s="1"/>
      <c r="D79" s="180"/>
      <c r="E79" s="180"/>
    </row>
    <row r="80" spans="2:5">
      <c r="B80" s="1"/>
      <c r="C80" s="1"/>
      <c r="D80" s="180"/>
      <c r="E80" s="180"/>
    </row>
    <row r="81" spans="2:5">
      <c r="B81" s="1"/>
      <c r="C81" s="1"/>
      <c r="D81" s="180"/>
      <c r="E81" s="180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  <headerFooter>
    <oddHeader>&amp;C&amp;"Calibri"&amp;10&amp;K000000Confidential&amp;1#</oddHeader>
  </headerFooter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D00-000000000000}">
  <sheetPr codeName="Arkusz148">
    <pageSetUpPr fitToPage="1"/>
  </sheetPr>
  <dimension ref="A1:L81"/>
  <sheetViews>
    <sheetView zoomScale="80" zoomScaleNormal="80" workbookViewId="0">
      <selection activeCell="G22" sqref="G22"/>
    </sheetView>
  </sheetViews>
  <sheetFormatPr defaultRowHeight="12.5"/>
  <cols>
    <col min="1" max="1" width="9.1796875" style="18"/>
    <col min="2" max="2" width="5.26953125" style="18" bestFit="1" customWidth="1"/>
    <col min="3" max="3" width="75.453125" style="18" customWidth="1"/>
    <col min="4" max="5" width="17.81640625" style="107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2" max="12" width="12.453125" bestFit="1" customWidth="1"/>
  </cols>
  <sheetData>
    <row r="1" spans="2:12">
      <c r="B1" s="1"/>
      <c r="C1" s="1"/>
      <c r="D1" s="180"/>
      <c r="E1" s="180"/>
    </row>
    <row r="2" spans="2:12" ht="15.5">
      <c r="B2" s="345" t="s">
        <v>0</v>
      </c>
      <c r="C2" s="345"/>
      <c r="D2" s="345"/>
      <c r="E2" s="345"/>
      <c r="H2" s="64"/>
      <c r="I2" s="64"/>
      <c r="J2" s="60"/>
      <c r="L2" s="59"/>
    </row>
    <row r="3" spans="2:12" ht="15.5">
      <c r="B3" s="345" t="s">
        <v>205</v>
      </c>
      <c r="C3" s="345"/>
      <c r="D3" s="345"/>
      <c r="E3" s="345"/>
      <c r="H3" s="64"/>
      <c r="I3" s="64"/>
      <c r="J3" s="60"/>
    </row>
    <row r="4" spans="2:12" ht="14">
      <c r="B4" s="65"/>
      <c r="C4" s="65"/>
      <c r="D4" s="181"/>
      <c r="E4" s="181"/>
      <c r="J4" s="60"/>
    </row>
    <row r="5" spans="2:12" ht="21" customHeight="1">
      <c r="B5" s="346" t="s">
        <v>1</v>
      </c>
      <c r="C5" s="346"/>
      <c r="D5" s="346"/>
      <c r="E5" s="346"/>
    </row>
    <row r="6" spans="2:12" ht="14">
      <c r="B6" s="347" t="s">
        <v>181</v>
      </c>
      <c r="C6" s="347"/>
      <c r="D6" s="347"/>
      <c r="E6" s="347"/>
    </row>
    <row r="7" spans="2:12" ht="14">
      <c r="B7" s="67"/>
      <c r="C7" s="67"/>
      <c r="D7" s="182"/>
      <c r="E7" s="182"/>
    </row>
    <row r="8" spans="2:12" ht="13.5">
      <c r="B8" s="349" t="s">
        <v>18</v>
      </c>
      <c r="C8" s="354"/>
      <c r="D8" s="354"/>
      <c r="E8" s="354"/>
    </row>
    <row r="9" spans="2:12" ht="16" thickBot="1">
      <c r="B9" s="348" t="s">
        <v>100</v>
      </c>
      <c r="C9" s="348"/>
      <c r="D9" s="348"/>
      <c r="E9" s="348"/>
    </row>
    <row r="10" spans="2:12" ht="13.5" thickBot="1">
      <c r="B10" s="66"/>
      <c r="C10" s="61" t="s">
        <v>2</v>
      </c>
      <c r="D10" s="282" t="s">
        <v>199</v>
      </c>
      <c r="E10" s="282" t="s">
        <v>206</v>
      </c>
    </row>
    <row r="11" spans="2:12" ht="13">
      <c r="B11" s="68" t="s">
        <v>3</v>
      </c>
      <c r="C11" s="95" t="s">
        <v>106</v>
      </c>
      <c r="D11" s="242">
        <v>78727.97</v>
      </c>
      <c r="E11" s="243">
        <v>83666.77</v>
      </c>
    </row>
    <row r="12" spans="2:12">
      <c r="B12" s="108" t="s">
        <v>4</v>
      </c>
      <c r="C12" s="109" t="s">
        <v>5</v>
      </c>
      <c r="D12" s="244">
        <v>78727.97</v>
      </c>
      <c r="E12" s="245">
        <v>83666.77</v>
      </c>
    </row>
    <row r="13" spans="2:12">
      <c r="B13" s="108" t="s">
        <v>6</v>
      </c>
      <c r="C13" s="110" t="s">
        <v>7</v>
      </c>
      <c r="D13" s="244">
        <v>0</v>
      </c>
      <c r="E13" s="306">
        <v>0</v>
      </c>
    </row>
    <row r="14" spans="2:12">
      <c r="B14" s="108" t="s">
        <v>8</v>
      </c>
      <c r="C14" s="110" t="s">
        <v>10</v>
      </c>
      <c r="D14" s="244">
        <v>0</v>
      </c>
      <c r="E14" s="306">
        <v>0</v>
      </c>
      <c r="G14" s="54"/>
    </row>
    <row r="15" spans="2:12">
      <c r="B15" s="108" t="s">
        <v>103</v>
      </c>
      <c r="C15" s="110" t="s">
        <v>11</v>
      </c>
      <c r="D15" s="244">
        <v>0</v>
      </c>
      <c r="E15" s="306">
        <v>0</v>
      </c>
    </row>
    <row r="16" spans="2:12">
      <c r="B16" s="111" t="s">
        <v>104</v>
      </c>
      <c r="C16" s="112" t="s">
        <v>12</v>
      </c>
      <c r="D16" s="246">
        <v>0</v>
      </c>
      <c r="E16" s="307">
        <v>0</v>
      </c>
    </row>
    <row r="17" spans="2:11" ht="13">
      <c r="B17" s="6" t="s">
        <v>13</v>
      </c>
      <c r="C17" s="8" t="s">
        <v>65</v>
      </c>
      <c r="D17" s="248">
        <v>0</v>
      </c>
      <c r="E17" s="308">
        <v>0</v>
      </c>
    </row>
    <row r="18" spans="2:11">
      <c r="B18" s="108" t="s">
        <v>4</v>
      </c>
      <c r="C18" s="109" t="s">
        <v>11</v>
      </c>
      <c r="D18" s="246">
        <v>0</v>
      </c>
      <c r="E18" s="307">
        <v>0</v>
      </c>
    </row>
    <row r="19" spans="2:11" ht="15" customHeight="1">
      <c r="B19" s="108" t="s">
        <v>6</v>
      </c>
      <c r="C19" s="110" t="s">
        <v>105</v>
      </c>
      <c r="D19" s="244">
        <v>0</v>
      </c>
      <c r="E19" s="306">
        <v>0</v>
      </c>
    </row>
    <row r="20" spans="2:11" ht="13" thickBot="1">
      <c r="B20" s="113" t="s">
        <v>8</v>
      </c>
      <c r="C20" s="114" t="s">
        <v>14</v>
      </c>
      <c r="D20" s="250">
        <v>0</v>
      </c>
      <c r="E20" s="309">
        <v>0</v>
      </c>
    </row>
    <row r="21" spans="2:11" ht="13.5" thickBot="1">
      <c r="B21" s="356" t="s">
        <v>107</v>
      </c>
      <c r="C21" s="357"/>
      <c r="D21" s="252">
        <v>78727.97</v>
      </c>
      <c r="E21" s="211">
        <v>83666.77</v>
      </c>
      <c r="F21" s="62"/>
      <c r="G21" s="62"/>
      <c r="H21" s="103"/>
      <c r="J21" s="137"/>
      <c r="K21" s="103"/>
    </row>
    <row r="22" spans="2:11">
      <c r="B22" s="2"/>
      <c r="C22" s="5"/>
      <c r="D22" s="197"/>
      <c r="E22" s="197"/>
      <c r="G22" s="59"/>
    </row>
    <row r="23" spans="2:11" ht="13.5">
      <c r="B23" s="349" t="s">
        <v>101</v>
      </c>
      <c r="C23" s="358"/>
      <c r="D23" s="358"/>
      <c r="E23" s="358"/>
      <c r="G23" s="59"/>
    </row>
    <row r="24" spans="2:11" ht="15.75" customHeight="1" thickBot="1">
      <c r="B24" s="348" t="s">
        <v>102</v>
      </c>
      <c r="C24" s="359"/>
      <c r="D24" s="359"/>
      <c r="E24" s="359"/>
    </row>
    <row r="25" spans="2:11" ht="13.5" thickBot="1">
      <c r="B25" s="66"/>
      <c r="C25" s="115" t="s">
        <v>2</v>
      </c>
      <c r="D25" s="282" t="s">
        <v>199</v>
      </c>
      <c r="E25" s="282" t="s">
        <v>206</v>
      </c>
      <c r="H25" s="143"/>
    </row>
    <row r="26" spans="2:11" ht="13">
      <c r="B26" s="72" t="s">
        <v>15</v>
      </c>
      <c r="C26" s="73" t="s">
        <v>16</v>
      </c>
      <c r="D26" s="326">
        <v>395320.12</v>
      </c>
      <c r="E26" s="327">
        <v>78727.97</v>
      </c>
      <c r="G26" s="60"/>
      <c r="H26" s="143"/>
    </row>
    <row r="27" spans="2:11" ht="13">
      <c r="B27" s="6" t="s">
        <v>17</v>
      </c>
      <c r="C27" s="7" t="s">
        <v>108</v>
      </c>
      <c r="D27" s="201">
        <v>-352202.3</v>
      </c>
      <c r="E27" s="202">
        <v>-1007.21</v>
      </c>
      <c r="F27" s="59"/>
      <c r="G27" s="60"/>
      <c r="H27" s="147"/>
      <c r="I27" s="59"/>
      <c r="J27" s="60"/>
    </row>
    <row r="28" spans="2:11" ht="13">
      <c r="B28" s="6" t="s">
        <v>18</v>
      </c>
      <c r="C28" s="7" t="s">
        <v>19</v>
      </c>
      <c r="D28" s="201">
        <v>66935.040000000008</v>
      </c>
      <c r="E28" s="203">
        <v>0</v>
      </c>
      <c r="F28" s="59"/>
      <c r="G28" s="101"/>
      <c r="H28" s="147"/>
      <c r="I28" s="59"/>
      <c r="J28" s="60"/>
    </row>
    <row r="29" spans="2:11" ht="13">
      <c r="B29" s="116" t="s">
        <v>4</v>
      </c>
      <c r="C29" s="109" t="s">
        <v>20</v>
      </c>
      <c r="D29" s="204">
        <v>0</v>
      </c>
      <c r="E29" s="205">
        <v>0</v>
      </c>
      <c r="F29" s="59"/>
      <c r="G29" s="101"/>
      <c r="H29" s="147"/>
      <c r="I29" s="59"/>
      <c r="J29" s="60"/>
    </row>
    <row r="30" spans="2:11" ht="13">
      <c r="B30" s="116" t="s">
        <v>6</v>
      </c>
      <c r="C30" s="109" t="s">
        <v>21</v>
      </c>
      <c r="D30" s="204">
        <v>0</v>
      </c>
      <c r="E30" s="205">
        <v>0</v>
      </c>
      <c r="F30" s="59"/>
      <c r="G30" s="101"/>
      <c r="H30" s="147"/>
      <c r="I30" s="59"/>
      <c r="J30" s="60"/>
    </row>
    <row r="31" spans="2:11" ht="13">
      <c r="B31" s="116" t="s">
        <v>8</v>
      </c>
      <c r="C31" s="109" t="s">
        <v>22</v>
      </c>
      <c r="D31" s="204">
        <v>66935.040000000008</v>
      </c>
      <c r="E31" s="205">
        <v>0</v>
      </c>
      <c r="F31" s="59"/>
      <c r="G31" s="101"/>
      <c r="H31" s="147"/>
      <c r="I31" s="59"/>
      <c r="J31" s="60"/>
    </row>
    <row r="32" spans="2:11" ht="13">
      <c r="B32" s="70" t="s">
        <v>23</v>
      </c>
      <c r="C32" s="8" t="s">
        <v>24</v>
      </c>
      <c r="D32" s="201">
        <v>419137.34</v>
      </c>
      <c r="E32" s="203">
        <v>1007.21</v>
      </c>
      <c r="F32" s="59"/>
      <c r="G32" s="60"/>
      <c r="H32" s="147"/>
      <c r="I32" s="59"/>
      <c r="J32" s="60"/>
    </row>
    <row r="33" spans="2:10" ht="13">
      <c r="B33" s="116" t="s">
        <v>4</v>
      </c>
      <c r="C33" s="109" t="s">
        <v>25</v>
      </c>
      <c r="D33" s="204">
        <v>408969.72000000003</v>
      </c>
      <c r="E33" s="205">
        <v>0</v>
      </c>
      <c r="F33" s="59"/>
      <c r="G33" s="101"/>
      <c r="H33" s="147"/>
      <c r="I33" s="59"/>
      <c r="J33" s="60"/>
    </row>
    <row r="34" spans="2:10" ht="13">
      <c r="B34" s="116" t="s">
        <v>6</v>
      </c>
      <c r="C34" s="109" t="s">
        <v>26</v>
      </c>
      <c r="D34" s="204">
        <v>0</v>
      </c>
      <c r="E34" s="205">
        <v>0</v>
      </c>
      <c r="F34" s="59"/>
      <c r="G34" s="101"/>
      <c r="H34" s="147"/>
      <c r="I34" s="59"/>
      <c r="J34" s="60"/>
    </row>
    <row r="35" spans="2:10" ht="13">
      <c r="B35" s="116" t="s">
        <v>8</v>
      </c>
      <c r="C35" s="109" t="s">
        <v>27</v>
      </c>
      <c r="D35" s="204">
        <v>4182.76</v>
      </c>
      <c r="E35" s="205">
        <v>0</v>
      </c>
      <c r="F35" s="59"/>
      <c r="G35" s="101"/>
      <c r="H35" s="147"/>
      <c r="I35" s="59"/>
      <c r="J35" s="60"/>
    </row>
    <row r="36" spans="2:10" ht="13">
      <c r="B36" s="116" t="s">
        <v>9</v>
      </c>
      <c r="C36" s="109" t="s">
        <v>28</v>
      </c>
      <c r="D36" s="204">
        <v>0</v>
      </c>
      <c r="E36" s="205">
        <v>0</v>
      </c>
      <c r="F36" s="59"/>
      <c r="G36" s="101"/>
      <c r="H36" s="147"/>
      <c r="I36" s="59"/>
      <c r="J36" s="60"/>
    </row>
    <row r="37" spans="2:10" ht="25.5">
      <c r="B37" s="116" t="s">
        <v>29</v>
      </c>
      <c r="C37" s="109" t="s">
        <v>30</v>
      </c>
      <c r="D37" s="204">
        <v>5980.17</v>
      </c>
      <c r="E37" s="205">
        <v>1007.21</v>
      </c>
      <c r="F37" s="59"/>
      <c r="G37" s="101"/>
      <c r="H37" s="147"/>
      <c r="I37" s="59"/>
      <c r="J37" s="60"/>
    </row>
    <row r="38" spans="2:10" ht="13">
      <c r="B38" s="116" t="s">
        <v>31</v>
      </c>
      <c r="C38" s="109" t="s">
        <v>32</v>
      </c>
      <c r="D38" s="204">
        <v>0</v>
      </c>
      <c r="E38" s="205">
        <v>0</v>
      </c>
      <c r="F38" s="59"/>
      <c r="G38" s="101"/>
      <c r="H38" s="147"/>
      <c r="I38" s="59"/>
      <c r="J38" s="60"/>
    </row>
    <row r="39" spans="2:10" ht="13">
      <c r="B39" s="117" t="s">
        <v>33</v>
      </c>
      <c r="C39" s="118" t="s">
        <v>34</v>
      </c>
      <c r="D39" s="206">
        <v>4.6900000000000004</v>
      </c>
      <c r="E39" s="207">
        <v>0</v>
      </c>
      <c r="F39" s="59"/>
      <c r="G39" s="101"/>
      <c r="H39" s="147"/>
      <c r="I39" s="59"/>
      <c r="J39" s="60"/>
    </row>
    <row r="40" spans="2:10" ht="13.5" thickBot="1">
      <c r="B40" s="74" t="s">
        <v>35</v>
      </c>
      <c r="C40" s="75" t="s">
        <v>36</v>
      </c>
      <c r="D40" s="208">
        <v>35610.15</v>
      </c>
      <c r="E40" s="209">
        <v>5946.01</v>
      </c>
      <c r="G40" s="60"/>
      <c r="H40" s="143"/>
    </row>
    <row r="41" spans="2:10" ht="13.5" thickBot="1">
      <c r="B41" s="76" t="s">
        <v>37</v>
      </c>
      <c r="C41" s="77" t="s">
        <v>38</v>
      </c>
      <c r="D41" s="328">
        <v>78727.97</v>
      </c>
      <c r="E41" s="329">
        <v>83666.77</v>
      </c>
      <c r="F41" s="62"/>
      <c r="G41" s="60"/>
      <c r="H41" s="143"/>
    </row>
    <row r="42" spans="2:10" ht="13">
      <c r="B42" s="71"/>
      <c r="C42" s="71"/>
      <c r="D42" s="105"/>
      <c r="E42" s="105"/>
      <c r="F42" s="62"/>
      <c r="G42" s="54"/>
    </row>
    <row r="43" spans="2:10" ht="13.5">
      <c r="B43" s="349" t="s">
        <v>60</v>
      </c>
      <c r="C43" s="350"/>
      <c r="D43" s="350"/>
      <c r="E43" s="350"/>
      <c r="G43" s="59"/>
    </row>
    <row r="44" spans="2:10" ht="18" customHeight="1" thickBot="1">
      <c r="B44" s="348" t="s">
        <v>118</v>
      </c>
      <c r="C44" s="351"/>
      <c r="D44" s="351"/>
      <c r="E44" s="351"/>
      <c r="G44" s="59"/>
    </row>
    <row r="45" spans="2:10" ht="13.5" thickBot="1">
      <c r="B45" s="66"/>
      <c r="C45" s="19" t="s">
        <v>39</v>
      </c>
      <c r="D45" s="282" t="s">
        <v>199</v>
      </c>
      <c r="E45" s="282" t="s">
        <v>206</v>
      </c>
      <c r="G45" s="59"/>
    </row>
    <row r="46" spans="2:10" ht="13">
      <c r="B46" s="10" t="s">
        <v>18</v>
      </c>
      <c r="C46" s="20" t="s">
        <v>109</v>
      </c>
      <c r="D46" s="212"/>
      <c r="E46" s="213"/>
      <c r="G46" s="59"/>
    </row>
    <row r="47" spans="2:10">
      <c r="B47" s="119" t="s">
        <v>4</v>
      </c>
      <c r="C47" s="109" t="s">
        <v>40</v>
      </c>
      <c r="D47" s="214">
        <v>1047.53</v>
      </c>
      <c r="E47" s="215">
        <v>182.36</v>
      </c>
      <c r="G47" s="59"/>
    </row>
    <row r="48" spans="2:10">
      <c r="B48" s="120" t="s">
        <v>6</v>
      </c>
      <c r="C48" s="118" t="s">
        <v>41</v>
      </c>
      <c r="D48" s="214">
        <v>182.36</v>
      </c>
      <c r="E48" s="216">
        <v>180.11</v>
      </c>
      <c r="G48" s="59"/>
    </row>
    <row r="49" spans="2:7" ht="13">
      <c r="B49" s="91" t="s">
        <v>23</v>
      </c>
      <c r="C49" s="93" t="s">
        <v>110</v>
      </c>
      <c r="D49" s="217"/>
      <c r="E49" s="218"/>
    </row>
    <row r="50" spans="2:7">
      <c r="B50" s="119" t="s">
        <v>4</v>
      </c>
      <c r="C50" s="109" t="s">
        <v>40</v>
      </c>
      <c r="D50" s="214">
        <v>377.38310000000001</v>
      </c>
      <c r="E50" s="323">
        <v>431.71730000000002</v>
      </c>
      <c r="G50" s="107"/>
    </row>
    <row r="51" spans="2:7">
      <c r="B51" s="119" t="s">
        <v>6</v>
      </c>
      <c r="C51" s="109" t="s">
        <v>111</v>
      </c>
      <c r="D51" s="214">
        <v>377.38310000000001</v>
      </c>
      <c r="E51" s="323">
        <v>428.60250000000002</v>
      </c>
      <c r="G51" s="107"/>
    </row>
    <row r="52" spans="2:7">
      <c r="B52" s="119" t="s">
        <v>8</v>
      </c>
      <c r="C52" s="109" t="s">
        <v>112</v>
      </c>
      <c r="D52" s="214">
        <v>432.20770000000005</v>
      </c>
      <c r="E52" s="323">
        <v>467.029</v>
      </c>
    </row>
    <row r="53" spans="2:7" ht="14.25" customHeight="1" thickBot="1">
      <c r="B53" s="121" t="s">
        <v>9</v>
      </c>
      <c r="C53" s="122" t="s">
        <v>41</v>
      </c>
      <c r="D53" s="220">
        <v>431.71730000000002</v>
      </c>
      <c r="E53" s="259">
        <v>464.53149999999999</v>
      </c>
    </row>
    <row r="54" spans="2:7">
      <c r="B54" s="85"/>
      <c r="C54" s="86"/>
      <c r="D54" s="222"/>
      <c r="E54" s="222"/>
    </row>
    <row r="55" spans="2:7" ht="13.5">
      <c r="B55" s="349" t="s">
        <v>62</v>
      </c>
      <c r="C55" s="354"/>
      <c r="D55" s="354"/>
      <c r="E55" s="354"/>
    </row>
    <row r="56" spans="2:7" ht="15.75" customHeight="1" thickBot="1">
      <c r="B56" s="348" t="s">
        <v>113</v>
      </c>
      <c r="C56" s="355"/>
      <c r="D56" s="355"/>
      <c r="E56" s="355"/>
    </row>
    <row r="57" spans="2:7" ht="21.5" thickBot="1">
      <c r="B57" s="343" t="s">
        <v>42</v>
      </c>
      <c r="C57" s="344"/>
      <c r="D57" s="223" t="s">
        <v>119</v>
      </c>
      <c r="E57" s="224" t="s">
        <v>114</v>
      </c>
    </row>
    <row r="58" spans="2:7" ht="13">
      <c r="B58" s="14" t="s">
        <v>18</v>
      </c>
      <c r="C58" s="94" t="s">
        <v>43</v>
      </c>
      <c r="D58" s="225">
        <f>D64</f>
        <v>83666.77</v>
      </c>
      <c r="E58" s="226">
        <f>D58/E21</f>
        <v>1</v>
      </c>
    </row>
    <row r="59" spans="2:7" ht="25">
      <c r="B59" s="92" t="s">
        <v>4</v>
      </c>
      <c r="C59" s="9" t="s">
        <v>44</v>
      </c>
      <c r="D59" s="227">
        <v>0</v>
      </c>
      <c r="E59" s="228">
        <v>0</v>
      </c>
    </row>
    <row r="60" spans="2:7" ht="25">
      <c r="B60" s="78" t="s">
        <v>6</v>
      </c>
      <c r="C60" s="4" t="s">
        <v>45</v>
      </c>
      <c r="D60" s="229">
        <v>0</v>
      </c>
      <c r="E60" s="230">
        <v>0</v>
      </c>
    </row>
    <row r="61" spans="2:7" ht="12.75" customHeight="1">
      <c r="B61" s="78" t="s">
        <v>8</v>
      </c>
      <c r="C61" s="4" t="s">
        <v>46</v>
      </c>
      <c r="D61" s="229">
        <v>0</v>
      </c>
      <c r="E61" s="230">
        <v>0</v>
      </c>
    </row>
    <row r="62" spans="2:7">
      <c r="B62" s="78" t="s">
        <v>9</v>
      </c>
      <c r="C62" s="4" t="s">
        <v>47</v>
      </c>
      <c r="D62" s="229">
        <v>0</v>
      </c>
      <c r="E62" s="230">
        <v>0</v>
      </c>
    </row>
    <row r="63" spans="2:7">
      <c r="B63" s="78" t="s">
        <v>29</v>
      </c>
      <c r="C63" s="4" t="s">
        <v>48</v>
      </c>
      <c r="D63" s="229">
        <v>0</v>
      </c>
      <c r="E63" s="230">
        <v>0</v>
      </c>
    </row>
    <row r="64" spans="2:7">
      <c r="B64" s="92" t="s">
        <v>31</v>
      </c>
      <c r="C64" s="9" t="s">
        <v>49</v>
      </c>
      <c r="D64" s="227">
        <f>E21</f>
        <v>83666.77</v>
      </c>
      <c r="E64" s="228">
        <f>E58</f>
        <v>1</v>
      </c>
    </row>
    <row r="65" spans="2:5">
      <c r="B65" s="92" t="s">
        <v>33</v>
      </c>
      <c r="C65" s="9" t="s">
        <v>115</v>
      </c>
      <c r="D65" s="227">
        <v>0</v>
      </c>
      <c r="E65" s="228">
        <v>0</v>
      </c>
    </row>
    <row r="66" spans="2:5">
      <c r="B66" s="92" t="s">
        <v>50</v>
      </c>
      <c r="C66" s="9" t="s">
        <v>51</v>
      </c>
      <c r="D66" s="227">
        <v>0</v>
      </c>
      <c r="E66" s="228">
        <v>0</v>
      </c>
    </row>
    <row r="67" spans="2:5">
      <c r="B67" s="78" t="s">
        <v>52</v>
      </c>
      <c r="C67" s="4" t="s">
        <v>53</v>
      </c>
      <c r="D67" s="229">
        <v>0</v>
      </c>
      <c r="E67" s="230">
        <v>0</v>
      </c>
    </row>
    <row r="68" spans="2:5">
      <c r="B68" s="78" t="s">
        <v>54</v>
      </c>
      <c r="C68" s="4" t="s">
        <v>55</v>
      </c>
      <c r="D68" s="229">
        <v>0</v>
      </c>
      <c r="E68" s="230">
        <v>0</v>
      </c>
    </row>
    <row r="69" spans="2:5">
      <c r="B69" s="78" t="s">
        <v>56</v>
      </c>
      <c r="C69" s="4" t="s">
        <v>57</v>
      </c>
      <c r="D69" s="292">
        <v>0</v>
      </c>
      <c r="E69" s="230">
        <v>0</v>
      </c>
    </row>
    <row r="70" spans="2:5">
      <c r="B70" s="96" t="s">
        <v>58</v>
      </c>
      <c r="C70" s="88" t="s">
        <v>59</v>
      </c>
      <c r="D70" s="232">
        <v>0</v>
      </c>
      <c r="E70" s="233">
        <v>0</v>
      </c>
    </row>
    <row r="71" spans="2:5" ht="13">
      <c r="B71" s="97" t="s">
        <v>23</v>
      </c>
      <c r="C71" s="8" t="s">
        <v>61</v>
      </c>
      <c r="D71" s="234">
        <v>0</v>
      </c>
      <c r="E71" s="235">
        <v>0</v>
      </c>
    </row>
    <row r="72" spans="2:5" ht="13">
      <c r="B72" s="98" t="s">
        <v>60</v>
      </c>
      <c r="C72" s="90" t="s">
        <v>63</v>
      </c>
      <c r="D72" s="236">
        <f>E14</f>
        <v>0</v>
      </c>
      <c r="E72" s="237">
        <v>0</v>
      </c>
    </row>
    <row r="73" spans="2:5" ht="13">
      <c r="B73" s="99" t="s">
        <v>62</v>
      </c>
      <c r="C73" s="17" t="s">
        <v>65</v>
      </c>
      <c r="D73" s="238">
        <v>0</v>
      </c>
      <c r="E73" s="239">
        <v>0</v>
      </c>
    </row>
    <row r="74" spans="2:5" ht="13">
      <c r="B74" s="97" t="s">
        <v>64</v>
      </c>
      <c r="C74" s="8" t="s">
        <v>66</v>
      </c>
      <c r="D74" s="234">
        <f>D58</f>
        <v>83666.77</v>
      </c>
      <c r="E74" s="235">
        <f>E58+E72-E73</f>
        <v>1</v>
      </c>
    </row>
    <row r="75" spans="2:5">
      <c r="B75" s="78" t="s">
        <v>4</v>
      </c>
      <c r="C75" s="4" t="s">
        <v>67</v>
      </c>
      <c r="D75" s="229">
        <v>0</v>
      </c>
      <c r="E75" s="230">
        <v>0</v>
      </c>
    </row>
    <row r="76" spans="2:5">
      <c r="B76" s="78" t="s">
        <v>6</v>
      </c>
      <c r="C76" s="4" t="s">
        <v>116</v>
      </c>
      <c r="D76" s="229">
        <f>D74</f>
        <v>83666.77</v>
      </c>
      <c r="E76" s="230">
        <f>E74</f>
        <v>1</v>
      </c>
    </row>
    <row r="77" spans="2:5" ht="13" thickBot="1">
      <c r="B77" s="79" t="s">
        <v>8</v>
      </c>
      <c r="C77" s="13" t="s">
        <v>117</v>
      </c>
      <c r="D77" s="240">
        <v>0</v>
      </c>
      <c r="E77" s="241">
        <v>0</v>
      </c>
    </row>
    <row r="78" spans="2:5">
      <c r="B78" s="1"/>
      <c r="C78" s="1"/>
      <c r="D78" s="180"/>
      <c r="E78" s="180"/>
    </row>
    <row r="79" spans="2:5">
      <c r="B79" s="1"/>
      <c r="C79" s="1"/>
      <c r="D79" s="180"/>
      <c r="E79" s="180"/>
    </row>
    <row r="80" spans="2:5">
      <c r="B80" s="1"/>
      <c r="C80" s="1"/>
      <c r="D80" s="180"/>
      <c r="E80" s="180"/>
    </row>
    <row r="81" spans="2:5">
      <c r="B81" s="1"/>
      <c r="C81" s="1"/>
      <c r="D81" s="180"/>
      <c r="E81" s="180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  <headerFooter>
    <oddHeader>&amp;C&amp;"Calibri"&amp;10&amp;K000000Confidential&amp;1#</oddHeader>
  </headerFooter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400-000000000000}">
  <sheetPr codeName="Arkusz157"/>
  <dimension ref="A1:L81"/>
  <sheetViews>
    <sheetView zoomScale="80" zoomScaleNormal="80" workbookViewId="0">
      <selection activeCell="H19" sqref="H19"/>
    </sheetView>
  </sheetViews>
  <sheetFormatPr defaultRowHeight="12.5"/>
  <cols>
    <col min="1" max="1" width="9.1796875" style="18"/>
    <col min="2" max="2" width="5.26953125" style="18" bestFit="1" customWidth="1"/>
    <col min="3" max="3" width="75.453125" style="18" customWidth="1"/>
    <col min="4" max="5" width="17.81640625" style="107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2" max="12" width="12.453125" bestFit="1" customWidth="1"/>
  </cols>
  <sheetData>
    <row r="1" spans="2:12">
      <c r="B1" s="1"/>
      <c r="C1" s="1"/>
      <c r="D1" s="180"/>
      <c r="E1" s="180"/>
    </row>
    <row r="2" spans="2:12" ht="15.5">
      <c r="B2" s="345" t="s">
        <v>0</v>
      </c>
      <c r="C2" s="345"/>
      <c r="D2" s="345"/>
      <c r="E2" s="345"/>
      <c r="H2" s="64"/>
      <c r="I2" s="64"/>
      <c r="J2" s="60"/>
      <c r="L2" s="59"/>
    </row>
    <row r="3" spans="2:12" ht="15.5">
      <c r="B3" s="345" t="s">
        <v>205</v>
      </c>
      <c r="C3" s="345"/>
      <c r="D3" s="345"/>
      <c r="E3" s="345"/>
      <c r="H3" s="64"/>
      <c r="I3" s="64"/>
      <c r="J3" s="60"/>
    </row>
    <row r="4" spans="2:12" ht="14">
      <c r="B4" s="65"/>
      <c r="C4" s="65"/>
      <c r="D4" s="181"/>
      <c r="E4" s="181"/>
      <c r="J4" s="60"/>
    </row>
    <row r="5" spans="2:12" ht="21" customHeight="1">
      <c r="B5" s="346" t="s">
        <v>1</v>
      </c>
      <c r="C5" s="346"/>
      <c r="D5" s="346"/>
      <c r="E5" s="346"/>
    </row>
    <row r="6" spans="2:12" ht="14">
      <c r="B6" s="347" t="s">
        <v>168</v>
      </c>
      <c r="C6" s="347"/>
      <c r="D6" s="347"/>
      <c r="E6" s="347"/>
    </row>
    <row r="7" spans="2:12" ht="14">
      <c r="B7" s="67"/>
      <c r="C7" s="67"/>
      <c r="D7" s="182"/>
      <c r="E7" s="182"/>
    </row>
    <row r="8" spans="2:12" ht="13.5">
      <c r="B8" s="349" t="s">
        <v>18</v>
      </c>
      <c r="C8" s="354"/>
      <c r="D8" s="354"/>
      <c r="E8" s="354"/>
    </row>
    <row r="9" spans="2:12" ht="16" thickBot="1">
      <c r="B9" s="348" t="s">
        <v>100</v>
      </c>
      <c r="C9" s="348"/>
      <c r="D9" s="348"/>
      <c r="E9" s="348"/>
    </row>
    <row r="10" spans="2:12" ht="13.5" thickBot="1">
      <c r="B10" s="66"/>
      <c r="C10" s="61" t="s">
        <v>2</v>
      </c>
      <c r="D10" s="282" t="s">
        <v>199</v>
      </c>
      <c r="E10" s="282" t="s">
        <v>206</v>
      </c>
    </row>
    <row r="11" spans="2:12" ht="13">
      <c r="B11" s="68" t="s">
        <v>3</v>
      </c>
      <c r="C11" s="95" t="s">
        <v>106</v>
      </c>
      <c r="D11" s="242">
        <v>1161467.5900000001</v>
      </c>
      <c r="E11" s="243">
        <v>819733.16</v>
      </c>
    </row>
    <row r="12" spans="2:12">
      <c r="B12" s="108" t="s">
        <v>4</v>
      </c>
      <c r="C12" s="109" t="s">
        <v>5</v>
      </c>
      <c r="D12" s="244">
        <v>1161467.5900000001</v>
      </c>
      <c r="E12" s="245">
        <v>819733.16</v>
      </c>
    </row>
    <row r="13" spans="2:12">
      <c r="B13" s="108" t="s">
        <v>6</v>
      </c>
      <c r="C13" s="110" t="s">
        <v>7</v>
      </c>
      <c r="D13" s="244">
        <v>0</v>
      </c>
      <c r="E13" s="306">
        <v>0</v>
      </c>
    </row>
    <row r="14" spans="2:12">
      <c r="B14" s="108" t="s">
        <v>8</v>
      </c>
      <c r="C14" s="110" t="s">
        <v>10</v>
      </c>
      <c r="D14" s="244">
        <v>0</v>
      </c>
      <c r="E14" s="306">
        <v>0</v>
      </c>
      <c r="G14" s="54"/>
    </row>
    <row r="15" spans="2:12">
      <c r="B15" s="108" t="s">
        <v>103</v>
      </c>
      <c r="C15" s="110" t="s">
        <v>11</v>
      </c>
      <c r="D15" s="244">
        <v>0</v>
      </c>
      <c r="E15" s="306">
        <v>0</v>
      </c>
    </row>
    <row r="16" spans="2:12">
      <c r="B16" s="111" t="s">
        <v>104</v>
      </c>
      <c r="C16" s="112" t="s">
        <v>12</v>
      </c>
      <c r="D16" s="246">
        <v>0</v>
      </c>
      <c r="E16" s="307">
        <v>0</v>
      </c>
    </row>
    <row r="17" spans="2:11" ht="13">
      <c r="B17" s="6" t="s">
        <v>13</v>
      </c>
      <c r="C17" s="8" t="s">
        <v>65</v>
      </c>
      <c r="D17" s="248">
        <v>0</v>
      </c>
      <c r="E17" s="308">
        <v>0</v>
      </c>
    </row>
    <row r="18" spans="2:11">
      <c r="B18" s="108" t="s">
        <v>4</v>
      </c>
      <c r="C18" s="109" t="s">
        <v>11</v>
      </c>
      <c r="D18" s="246">
        <v>0</v>
      </c>
      <c r="E18" s="307">
        <v>0</v>
      </c>
    </row>
    <row r="19" spans="2:11" ht="15" customHeight="1">
      <c r="B19" s="108" t="s">
        <v>6</v>
      </c>
      <c r="C19" s="110" t="s">
        <v>105</v>
      </c>
      <c r="D19" s="244">
        <v>0</v>
      </c>
      <c r="E19" s="306">
        <v>0</v>
      </c>
    </row>
    <row r="20" spans="2:11" ht="13" thickBot="1">
      <c r="B20" s="113" t="s">
        <v>8</v>
      </c>
      <c r="C20" s="114" t="s">
        <v>14</v>
      </c>
      <c r="D20" s="250">
        <v>0</v>
      </c>
      <c r="E20" s="309">
        <v>0</v>
      </c>
    </row>
    <row r="21" spans="2:11" ht="13.5" thickBot="1">
      <c r="B21" s="356" t="s">
        <v>107</v>
      </c>
      <c r="C21" s="357"/>
      <c r="D21" s="252">
        <v>1161467.5900000001</v>
      </c>
      <c r="E21" s="211">
        <v>819733.16</v>
      </c>
      <c r="F21" s="62"/>
      <c r="G21" s="62"/>
      <c r="H21" s="103"/>
      <c r="J21" s="137"/>
      <c r="K21" s="103"/>
    </row>
    <row r="22" spans="2:11">
      <c r="B22" s="2"/>
      <c r="C22" s="5"/>
      <c r="D22" s="197"/>
      <c r="E22" s="197"/>
      <c r="G22" s="59"/>
    </row>
    <row r="23" spans="2:11" ht="13.5">
      <c r="B23" s="349" t="s">
        <v>101</v>
      </c>
      <c r="C23" s="358"/>
      <c r="D23" s="358"/>
      <c r="E23" s="358"/>
      <c r="G23" s="59"/>
    </row>
    <row r="24" spans="2:11" ht="15.75" customHeight="1" thickBot="1">
      <c r="B24" s="348" t="s">
        <v>102</v>
      </c>
      <c r="C24" s="359"/>
      <c r="D24" s="359"/>
      <c r="E24" s="359"/>
    </row>
    <row r="25" spans="2:11" ht="13.5" thickBot="1">
      <c r="B25" s="66"/>
      <c r="C25" s="115" t="s">
        <v>2</v>
      </c>
      <c r="D25" s="282" t="s">
        <v>199</v>
      </c>
      <c r="E25" s="282" t="s">
        <v>206</v>
      </c>
    </row>
    <row r="26" spans="2:11" ht="13">
      <c r="B26" s="72" t="s">
        <v>15</v>
      </c>
      <c r="C26" s="73" t="s">
        <v>16</v>
      </c>
      <c r="D26" s="326">
        <v>1065552.79</v>
      </c>
      <c r="E26" s="327">
        <v>1161467.5900000001</v>
      </c>
      <c r="G26" s="60"/>
    </row>
    <row r="27" spans="2:11" ht="13">
      <c r="B27" s="6" t="s">
        <v>17</v>
      </c>
      <c r="C27" s="7" t="s">
        <v>108</v>
      </c>
      <c r="D27" s="201">
        <v>74631.740000000005</v>
      </c>
      <c r="E27" s="202">
        <v>-211708.45</v>
      </c>
      <c r="F27" s="59"/>
      <c r="G27" s="60"/>
      <c r="H27" s="147"/>
      <c r="I27" s="59"/>
      <c r="J27" s="60"/>
    </row>
    <row r="28" spans="2:11" ht="13">
      <c r="B28" s="6" t="s">
        <v>18</v>
      </c>
      <c r="C28" s="7" t="s">
        <v>19</v>
      </c>
      <c r="D28" s="201">
        <v>243437.92</v>
      </c>
      <c r="E28" s="203">
        <v>0</v>
      </c>
      <c r="F28" s="59"/>
      <c r="G28" s="101"/>
      <c r="H28" s="147"/>
      <c r="I28" s="59"/>
      <c r="J28" s="60"/>
    </row>
    <row r="29" spans="2:11" ht="13">
      <c r="B29" s="116" t="s">
        <v>4</v>
      </c>
      <c r="C29" s="109" t="s">
        <v>20</v>
      </c>
      <c r="D29" s="204">
        <v>0</v>
      </c>
      <c r="E29" s="205">
        <v>0</v>
      </c>
      <c r="F29" s="59"/>
      <c r="G29" s="101"/>
      <c r="H29" s="147"/>
      <c r="I29" s="59"/>
      <c r="J29" s="60"/>
    </row>
    <row r="30" spans="2:11" ht="13">
      <c r="B30" s="116" t="s">
        <v>6</v>
      </c>
      <c r="C30" s="109" t="s">
        <v>21</v>
      </c>
      <c r="D30" s="204">
        <v>0</v>
      </c>
      <c r="E30" s="205">
        <v>0</v>
      </c>
      <c r="F30" s="59"/>
      <c r="G30" s="101"/>
      <c r="H30" s="147"/>
      <c r="I30" s="59"/>
      <c r="J30" s="60"/>
    </row>
    <row r="31" spans="2:11" ht="13">
      <c r="B31" s="116" t="s">
        <v>8</v>
      </c>
      <c r="C31" s="109" t="s">
        <v>22</v>
      </c>
      <c r="D31" s="204">
        <v>243437.92</v>
      </c>
      <c r="E31" s="205">
        <v>0</v>
      </c>
      <c r="F31" s="59"/>
      <c r="G31" s="101"/>
      <c r="H31" s="147"/>
      <c r="I31" s="59"/>
      <c r="J31" s="60"/>
    </row>
    <row r="32" spans="2:11" ht="13">
      <c r="B32" s="70" t="s">
        <v>23</v>
      </c>
      <c r="C32" s="8" t="s">
        <v>24</v>
      </c>
      <c r="D32" s="201">
        <v>168806.18</v>
      </c>
      <c r="E32" s="203">
        <v>211708.45</v>
      </c>
      <c r="F32" s="59"/>
      <c r="G32" s="60"/>
      <c r="H32" s="147"/>
      <c r="I32" s="59"/>
      <c r="J32" s="60"/>
    </row>
    <row r="33" spans="2:10" ht="13">
      <c r="B33" s="116" t="s">
        <v>4</v>
      </c>
      <c r="C33" s="109" t="s">
        <v>25</v>
      </c>
      <c r="D33" s="204">
        <v>144972.92000000001</v>
      </c>
      <c r="E33" s="205">
        <v>0</v>
      </c>
      <c r="F33" s="59"/>
      <c r="G33" s="101"/>
      <c r="H33" s="147"/>
      <c r="I33" s="59"/>
      <c r="J33" s="60"/>
    </row>
    <row r="34" spans="2:10" ht="13">
      <c r="B34" s="116" t="s">
        <v>6</v>
      </c>
      <c r="C34" s="109" t="s">
        <v>26</v>
      </c>
      <c r="D34" s="204">
        <v>0</v>
      </c>
      <c r="E34" s="205">
        <v>137127.1</v>
      </c>
      <c r="F34" s="59"/>
      <c r="G34" s="101"/>
      <c r="H34" s="147"/>
      <c r="I34" s="59"/>
      <c r="J34" s="60"/>
    </row>
    <row r="35" spans="2:10" ht="13">
      <c r="B35" s="116" t="s">
        <v>8</v>
      </c>
      <c r="C35" s="109" t="s">
        <v>27</v>
      </c>
      <c r="D35" s="204">
        <v>7347.08</v>
      </c>
      <c r="E35" s="205">
        <v>10825.09</v>
      </c>
      <c r="F35" s="59"/>
      <c r="G35" s="101"/>
      <c r="H35" s="147"/>
      <c r="I35" s="59"/>
      <c r="J35" s="60"/>
    </row>
    <row r="36" spans="2:10" ht="13">
      <c r="B36" s="116" t="s">
        <v>9</v>
      </c>
      <c r="C36" s="109" t="s">
        <v>28</v>
      </c>
      <c r="D36" s="204">
        <v>0</v>
      </c>
      <c r="E36" s="205">
        <v>0</v>
      </c>
      <c r="F36" s="59"/>
      <c r="G36" s="101"/>
      <c r="H36" s="147"/>
      <c r="I36" s="59"/>
      <c r="J36" s="60"/>
    </row>
    <row r="37" spans="2:10" ht="25.5">
      <c r="B37" s="116" t="s">
        <v>29</v>
      </c>
      <c r="C37" s="109" t="s">
        <v>30</v>
      </c>
      <c r="D37" s="204">
        <v>16486.150000000001</v>
      </c>
      <c r="E37" s="205">
        <v>15635.29</v>
      </c>
      <c r="F37" s="59"/>
      <c r="G37" s="101"/>
      <c r="H37" s="147"/>
      <c r="I37" s="59"/>
      <c r="J37" s="60"/>
    </row>
    <row r="38" spans="2:10" ht="13">
      <c r="B38" s="116" t="s">
        <v>31</v>
      </c>
      <c r="C38" s="109" t="s">
        <v>32</v>
      </c>
      <c r="D38" s="204">
        <v>0</v>
      </c>
      <c r="E38" s="205">
        <v>0</v>
      </c>
      <c r="F38" s="59"/>
      <c r="G38" s="101"/>
      <c r="H38" s="147"/>
      <c r="I38" s="59"/>
      <c r="J38" s="60"/>
    </row>
    <row r="39" spans="2:10" ht="13">
      <c r="B39" s="117" t="s">
        <v>33</v>
      </c>
      <c r="C39" s="118" t="s">
        <v>34</v>
      </c>
      <c r="D39" s="206">
        <v>0.03</v>
      </c>
      <c r="E39" s="207">
        <v>48120.97</v>
      </c>
      <c r="F39" s="59"/>
      <c r="G39" s="101"/>
      <c r="H39" s="147"/>
      <c r="I39" s="59"/>
      <c r="J39" s="60"/>
    </row>
    <row r="40" spans="2:10" ht="13.5" thickBot="1">
      <c r="B40" s="74" t="s">
        <v>35</v>
      </c>
      <c r="C40" s="75" t="s">
        <v>36</v>
      </c>
      <c r="D40" s="208">
        <v>21283.06</v>
      </c>
      <c r="E40" s="209">
        <v>-130025.98</v>
      </c>
      <c r="G40" s="60"/>
      <c r="H40" s="143"/>
    </row>
    <row r="41" spans="2:10" ht="13.5" thickBot="1">
      <c r="B41" s="76" t="s">
        <v>37</v>
      </c>
      <c r="C41" s="77" t="s">
        <v>38</v>
      </c>
      <c r="D41" s="328">
        <v>1161467.5900000001</v>
      </c>
      <c r="E41" s="329">
        <v>819733.16</v>
      </c>
      <c r="F41" s="62"/>
      <c r="G41" s="60"/>
      <c r="H41" s="143"/>
    </row>
    <row r="42" spans="2:10" ht="13">
      <c r="B42" s="71"/>
      <c r="C42" s="71"/>
      <c r="D42" s="105"/>
      <c r="E42" s="105"/>
      <c r="F42" s="62"/>
      <c r="G42" s="54"/>
    </row>
    <row r="43" spans="2:10" ht="13.5">
      <c r="B43" s="349" t="s">
        <v>60</v>
      </c>
      <c r="C43" s="350"/>
      <c r="D43" s="350"/>
      <c r="E43" s="350"/>
      <c r="G43" s="59"/>
    </row>
    <row r="44" spans="2:10" ht="18" customHeight="1" thickBot="1">
      <c r="B44" s="348" t="s">
        <v>118</v>
      </c>
      <c r="C44" s="351"/>
      <c r="D44" s="351"/>
      <c r="E44" s="351"/>
      <c r="G44" s="59"/>
    </row>
    <row r="45" spans="2:10" ht="13.5" thickBot="1">
      <c r="B45" s="66"/>
      <c r="C45" s="19" t="s">
        <v>39</v>
      </c>
      <c r="D45" s="282" t="s">
        <v>199</v>
      </c>
      <c r="E45" s="282" t="s">
        <v>206</v>
      </c>
      <c r="G45" s="59"/>
    </row>
    <row r="46" spans="2:10" ht="13">
      <c r="B46" s="10" t="s">
        <v>18</v>
      </c>
      <c r="C46" s="20" t="s">
        <v>109</v>
      </c>
      <c r="D46" s="212"/>
      <c r="E46" s="213"/>
      <c r="G46" s="59"/>
    </row>
    <row r="47" spans="2:10">
      <c r="B47" s="119" t="s">
        <v>4</v>
      </c>
      <c r="C47" s="109" t="s">
        <v>40</v>
      </c>
      <c r="D47" s="214">
        <v>86842.118000000002</v>
      </c>
      <c r="E47" s="215">
        <v>92547.217999999993</v>
      </c>
      <c r="G47" s="59"/>
    </row>
    <row r="48" spans="2:10">
      <c r="B48" s="120" t="s">
        <v>6</v>
      </c>
      <c r="C48" s="118" t="s">
        <v>41</v>
      </c>
      <c r="D48" s="214">
        <v>92547.217999999993</v>
      </c>
      <c r="E48" s="216">
        <v>74589.004772999993</v>
      </c>
      <c r="G48" s="59"/>
    </row>
    <row r="49" spans="2:7" ht="13">
      <c r="B49" s="91" t="s">
        <v>23</v>
      </c>
      <c r="C49" s="93" t="s">
        <v>110</v>
      </c>
      <c r="D49" s="217"/>
      <c r="E49" s="218"/>
    </row>
    <row r="50" spans="2:7">
      <c r="B50" s="119" t="s">
        <v>4</v>
      </c>
      <c r="C50" s="109" t="s">
        <v>40</v>
      </c>
      <c r="D50" s="214">
        <v>12.27</v>
      </c>
      <c r="E50" s="258">
        <v>12.55</v>
      </c>
      <c r="G50" s="107"/>
    </row>
    <row r="51" spans="2:7">
      <c r="B51" s="119" t="s">
        <v>6</v>
      </c>
      <c r="C51" s="109" t="s">
        <v>111</v>
      </c>
      <c r="D51" s="214">
        <v>11.21</v>
      </c>
      <c r="E51" s="319">
        <v>10.98</v>
      </c>
      <c r="G51" s="107"/>
    </row>
    <row r="52" spans="2:7">
      <c r="B52" s="119" t="s">
        <v>8</v>
      </c>
      <c r="C52" s="109" t="s">
        <v>112</v>
      </c>
      <c r="D52" s="214">
        <v>12.72</v>
      </c>
      <c r="E52" s="319">
        <v>12.58</v>
      </c>
    </row>
    <row r="53" spans="2:7" ht="14.25" customHeight="1" thickBot="1">
      <c r="B53" s="121" t="s">
        <v>9</v>
      </c>
      <c r="C53" s="122" t="s">
        <v>41</v>
      </c>
      <c r="D53" s="220">
        <v>12.55</v>
      </c>
      <c r="E53" s="259">
        <v>10.99</v>
      </c>
    </row>
    <row r="54" spans="2:7">
      <c r="B54" s="123"/>
      <c r="C54" s="124"/>
      <c r="D54" s="222"/>
      <c r="E54" s="222"/>
    </row>
    <row r="55" spans="2:7" ht="13.5">
      <c r="B55" s="349" t="s">
        <v>62</v>
      </c>
      <c r="C55" s="354"/>
      <c r="D55" s="354"/>
      <c r="E55" s="354"/>
    </row>
    <row r="56" spans="2:7" ht="16.5" customHeight="1" thickBot="1">
      <c r="B56" s="348" t="s">
        <v>113</v>
      </c>
      <c r="C56" s="355"/>
      <c r="D56" s="355"/>
      <c r="E56" s="355"/>
    </row>
    <row r="57" spans="2:7" ht="21.5" thickBot="1">
      <c r="B57" s="343" t="s">
        <v>42</v>
      </c>
      <c r="C57" s="344"/>
      <c r="D57" s="223" t="s">
        <v>119</v>
      </c>
      <c r="E57" s="224" t="s">
        <v>114</v>
      </c>
    </row>
    <row r="58" spans="2:7" ht="13">
      <c r="B58" s="14" t="s">
        <v>18</v>
      </c>
      <c r="C58" s="94" t="s">
        <v>43</v>
      </c>
      <c r="D58" s="225">
        <f>D64</f>
        <v>819733.16</v>
      </c>
      <c r="E58" s="226">
        <f>D58/E21</f>
        <v>1</v>
      </c>
    </row>
    <row r="59" spans="2:7" ht="25">
      <c r="B59" s="92" t="s">
        <v>4</v>
      </c>
      <c r="C59" s="9" t="s">
        <v>44</v>
      </c>
      <c r="D59" s="227">
        <v>0</v>
      </c>
      <c r="E59" s="228">
        <v>0</v>
      </c>
    </row>
    <row r="60" spans="2:7" ht="25">
      <c r="B60" s="78" t="s">
        <v>6</v>
      </c>
      <c r="C60" s="4" t="s">
        <v>45</v>
      </c>
      <c r="D60" s="229">
        <v>0</v>
      </c>
      <c r="E60" s="230">
        <v>0</v>
      </c>
    </row>
    <row r="61" spans="2:7">
      <c r="B61" s="78" t="s">
        <v>8</v>
      </c>
      <c r="C61" s="4" t="s">
        <v>46</v>
      </c>
      <c r="D61" s="229">
        <v>0</v>
      </c>
      <c r="E61" s="230">
        <v>0</v>
      </c>
    </row>
    <row r="62" spans="2:7">
      <c r="B62" s="78" t="s">
        <v>9</v>
      </c>
      <c r="C62" s="4" t="s">
        <v>47</v>
      </c>
      <c r="D62" s="229">
        <v>0</v>
      </c>
      <c r="E62" s="230">
        <v>0</v>
      </c>
    </row>
    <row r="63" spans="2:7">
      <c r="B63" s="78" t="s">
        <v>29</v>
      </c>
      <c r="C63" s="4" t="s">
        <v>48</v>
      </c>
      <c r="D63" s="229">
        <v>0</v>
      </c>
      <c r="E63" s="230">
        <v>0</v>
      </c>
    </row>
    <row r="64" spans="2:7">
      <c r="B64" s="92" t="s">
        <v>31</v>
      </c>
      <c r="C64" s="9" t="s">
        <v>49</v>
      </c>
      <c r="D64" s="227">
        <f>E21</f>
        <v>819733.16</v>
      </c>
      <c r="E64" s="228">
        <f>E58</f>
        <v>1</v>
      </c>
    </row>
    <row r="65" spans="2:5">
      <c r="B65" s="92" t="s">
        <v>33</v>
      </c>
      <c r="C65" s="9" t="s">
        <v>115</v>
      </c>
      <c r="D65" s="227">
        <v>0</v>
      </c>
      <c r="E65" s="228">
        <v>0</v>
      </c>
    </row>
    <row r="66" spans="2:5">
      <c r="B66" s="92" t="s">
        <v>50</v>
      </c>
      <c r="C66" s="9" t="s">
        <v>51</v>
      </c>
      <c r="D66" s="227">
        <v>0</v>
      </c>
      <c r="E66" s="228">
        <v>0</v>
      </c>
    </row>
    <row r="67" spans="2:5">
      <c r="B67" s="78" t="s">
        <v>52</v>
      </c>
      <c r="C67" s="4" t="s">
        <v>53</v>
      </c>
      <c r="D67" s="229">
        <v>0</v>
      </c>
      <c r="E67" s="230">
        <v>0</v>
      </c>
    </row>
    <row r="68" spans="2:5">
      <c r="B68" s="78" t="s">
        <v>54</v>
      </c>
      <c r="C68" s="4" t="s">
        <v>55</v>
      </c>
      <c r="D68" s="229">
        <v>0</v>
      </c>
      <c r="E68" s="230">
        <v>0</v>
      </c>
    </row>
    <row r="69" spans="2:5">
      <c r="B69" s="78" t="s">
        <v>56</v>
      </c>
      <c r="C69" s="4" t="s">
        <v>57</v>
      </c>
      <c r="D69" s="292">
        <v>0</v>
      </c>
      <c r="E69" s="230">
        <v>0</v>
      </c>
    </row>
    <row r="70" spans="2:5">
      <c r="B70" s="96" t="s">
        <v>58</v>
      </c>
      <c r="C70" s="88" t="s">
        <v>59</v>
      </c>
      <c r="D70" s="232">
        <v>0</v>
      </c>
      <c r="E70" s="233">
        <v>0</v>
      </c>
    </row>
    <row r="71" spans="2:5" ht="13">
      <c r="B71" s="97" t="s">
        <v>23</v>
      </c>
      <c r="C71" s="8" t="s">
        <v>61</v>
      </c>
      <c r="D71" s="234">
        <v>0</v>
      </c>
      <c r="E71" s="235">
        <v>0</v>
      </c>
    </row>
    <row r="72" spans="2:5" ht="13">
      <c r="B72" s="98" t="s">
        <v>60</v>
      </c>
      <c r="C72" s="90" t="s">
        <v>63</v>
      </c>
      <c r="D72" s="236">
        <f>E14</f>
        <v>0</v>
      </c>
      <c r="E72" s="237">
        <v>0</v>
      </c>
    </row>
    <row r="73" spans="2:5" ht="13">
      <c r="B73" s="99" t="s">
        <v>62</v>
      </c>
      <c r="C73" s="17" t="s">
        <v>65</v>
      </c>
      <c r="D73" s="238">
        <v>0</v>
      </c>
      <c r="E73" s="239">
        <v>0</v>
      </c>
    </row>
    <row r="74" spans="2:5" ht="13">
      <c r="B74" s="97" t="s">
        <v>64</v>
      </c>
      <c r="C74" s="8" t="s">
        <v>66</v>
      </c>
      <c r="D74" s="234">
        <f>D58</f>
        <v>819733.16</v>
      </c>
      <c r="E74" s="235">
        <f>E58+E72-E73</f>
        <v>1</v>
      </c>
    </row>
    <row r="75" spans="2:5">
      <c r="B75" s="78" t="s">
        <v>4</v>
      </c>
      <c r="C75" s="4" t="s">
        <v>67</v>
      </c>
      <c r="D75" s="229">
        <v>0</v>
      </c>
      <c r="E75" s="230">
        <v>0</v>
      </c>
    </row>
    <row r="76" spans="2:5">
      <c r="B76" s="78" t="s">
        <v>6</v>
      </c>
      <c r="C76" s="4" t="s">
        <v>116</v>
      </c>
      <c r="D76" s="229">
        <f>D74</f>
        <v>819733.16</v>
      </c>
      <c r="E76" s="230">
        <f>E74</f>
        <v>1</v>
      </c>
    </row>
    <row r="77" spans="2:5" ht="13" thickBot="1">
      <c r="B77" s="79" t="s">
        <v>8</v>
      </c>
      <c r="C77" s="13" t="s">
        <v>117</v>
      </c>
      <c r="D77" s="240">
        <v>0</v>
      </c>
      <c r="E77" s="241">
        <v>0</v>
      </c>
    </row>
    <row r="78" spans="2:5">
      <c r="B78" s="1"/>
      <c r="C78" s="1"/>
      <c r="D78" s="180"/>
      <c r="E78" s="180"/>
    </row>
    <row r="79" spans="2:5">
      <c r="B79" s="1"/>
      <c r="C79" s="1"/>
      <c r="D79" s="180"/>
      <c r="E79" s="180"/>
    </row>
    <row r="80" spans="2:5">
      <c r="B80" s="1"/>
      <c r="C80" s="1"/>
      <c r="D80" s="180"/>
      <c r="E80" s="180"/>
    </row>
    <row r="81" spans="2:5">
      <c r="B81" s="1"/>
      <c r="C81" s="1"/>
      <c r="D81" s="180"/>
      <c r="E81" s="180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  <headerFooter>
    <oddHeader>&amp;C&amp;"Calibri"&amp;10&amp;K000000Confidential&amp;1#</oddHeader>
  </headerFooter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500-000000000000}">
  <sheetPr codeName="Arkusz158"/>
  <dimension ref="A1:L81"/>
  <sheetViews>
    <sheetView zoomScale="80" zoomScaleNormal="80" workbookViewId="0">
      <selection activeCell="H20" sqref="H20"/>
    </sheetView>
  </sheetViews>
  <sheetFormatPr defaultRowHeight="12.5"/>
  <cols>
    <col min="1" max="1" width="9.1796875" style="18"/>
    <col min="2" max="2" width="5.26953125" style="18" bestFit="1" customWidth="1"/>
    <col min="3" max="3" width="75.453125" style="18" customWidth="1"/>
    <col min="4" max="5" width="17.81640625" style="107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4.7265625" customWidth="1"/>
    <col min="11" max="11" width="16" customWidth="1"/>
    <col min="12" max="12" width="12.453125" bestFit="1" customWidth="1"/>
  </cols>
  <sheetData>
    <row r="1" spans="2:12">
      <c r="B1" s="1"/>
      <c r="C1" s="1"/>
      <c r="D1" s="180"/>
      <c r="E1" s="180"/>
    </row>
    <row r="2" spans="2:12" ht="15.5">
      <c r="B2" s="345" t="s">
        <v>0</v>
      </c>
      <c r="C2" s="345"/>
      <c r="D2" s="345"/>
      <c r="E2" s="345"/>
      <c r="L2" s="59"/>
    </row>
    <row r="3" spans="2:12" ht="15.5">
      <c r="B3" s="345" t="s">
        <v>205</v>
      </c>
      <c r="C3" s="345"/>
      <c r="D3" s="345"/>
      <c r="E3" s="345"/>
    </row>
    <row r="4" spans="2:12" ht="14">
      <c r="B4" s="65"/>
      <c r="C4" s="65"/>
      <c r="D4" s="181"/>
      <c r="E4" s="181"/>
    </row>
    <row r="5" spans="2:12" ht="21" customHeight="1">
      <c r="B5" s="346" t="s">
        <v>1</v>
      </c>
      <c r="C5" s="346"/>
      <c r="D5" s="346"/>
      <c r="E5" s="346"/>
    </row>
    <row r="6" spans="2:12" ht="14">
      <c r="B6" s="347" t="s">
        <v>169</v>
      </c>
      <c r="C6" s="347"/>
      <c r="D6" s="347"/>
      <c r="E6" s="347"/>
    </row>
    <row r="7" spans="2:12" ht="14">
      <c r="B7" s="67"/>
      <c r="C7" s="67"/>
      <c r="D7" s="182"/>
      <c r="E7" s="182"/>
    </row>
    <row r="8" spans="2:12" ht="13.5">
      <c r="B8" s="349" t="s">
        <v>18</v>
      </c>
      <c r="C8" s="354"/>
      <c r="D8" s="354"/>
      <c r="E8" s="354"/>
    </row>
    <row r="9" spans="2:12" ht="16" thickBot="1">
      <c r="B9" s="348" t="s">
        <v>100</v>
      </c>
      <c r="C9" s="348"/>
      <c r="D9" s="348"/>
      <c r="E9" s="348"/>
    </row>
    <row r="10" spans="2:12" ht="13.5" thickBot="1">
      <c r="B10" s="66"/>
      <c r="C10" s="61" t="s">
        <v>2</v>
      </c>
      <c r="D10" s="282" t="s">
        <v>199</v>
      </c>
      <c r="E10" s="282" t="s">
        <v>206</v>
      </c>
    </row>
    <row r="11" spans="2:12" ht="13">
      <c r="B11" s="68" t="s">
        <v>3</v>
      </c>
      <c r="C11" s="95" t="s">
        <v>106</v>
      </c>
      <c r="D11" s="242">
        <v>3059098.94</v>
      </c>
      <c r="E11" s="243">
        <v>2387625.39</v>
      </c>
    </row>
    <row r="12" spans="2:12">
      <c r="B12" s="108" t="s">
        <v>4</v>
      </c>
      <c r="C12" s="109" t="s">
        <v>5</v>
      </c>
      <c r="D12" s="244">
        <v>3059098.94</v>
      </c>
      <c r="E12" s="245">
        <v>2387625.39</v>
      </c>
    </row>
    <row r="13" spans="2:12">
      <c r="B13" s="108" t="s">
        <v>6</v>
      </c>
      <c r="C13" s="110" t="s">
        <v>7</v>
      </c>
      <c r="D13" s="244">
        <v>0</v>
      </c>
      <c r="E13" s="306">
        <v>0</v>
      </c>
    </row>
    <row r="14" spans="2:12">
      <c r="B14" s="108" t="s">
        <v>8</v>
      </c>
      <c r="C14" s="110" t="s">
        <v>10</v>
      </c>
      <c r="D14" s="244">
        <v>0</v>
      </c>
      <c r="E14" s="306">
        <v>0</v>
      </c>
      <c r="G14" s="54"/>
    </row>
    <row r="15" spans="2:12">
      <c r="B15" s="108" t="s">
        <v>103</v>
      </c>
      <c r="C15" s="110" t="s">
        <v>11</v>
      </c>
      <c r="D15" s="244">
        <v>0</v>
      </c>
      <c r="E15" s="306">
        <v>0</v>
      </c>
    </row>
    <row r="16" spans="2:12">
      <c r="B16" s="111" t="s">
        <v>104</v>
      </c>
      <c r="C16" s="112" t="s">
        <v>12</v>
      </c>
      <c r="D16" s="246">
        <v>0</v>
      </c>
      <c r="E16" s="307">
        <v>0</v>
      </c>
    </row>
    <row r="17" spans="2:11" ht="13">
      <c r="B17" s="6" t="s">
        <v>13</v>
      </c>
      <c r="C17" s="8" t="s">
        <v>65</v>
      </c>
      <c r="D17" s="248">
        <v>0</v>
      </c>
      <c r="E17" s="308">
        <v>0</v>
      </c>
    </row>
    <row r="18" spans="2:11">
      <c r="B18" s="108" t="s">
        <v>4</v>
      </c>
      <c r="C18" s="109" t="s">
        <v>11</v>
      </c>
      <c r="D18" s="246">
        <v>0</v>
      </c>
      <c r="E18" s="307">
        <v>0</v>
      </c>
    </row>
    <row r="19" spans="2:11" ht="15" customHeight="1">
      <c r="B19" s="108" t="s">
        <v>6</v>
      </c>
      <c r="C19" s="110" t="s">
        <v>105</v>
      </c>
      <c r="D19" s="244">
        <v>0</v>
      </c>
      <c r="E19" s="306">
        <v>0</v>
      </c>
    </row>
    <row r="20" spans="2:11" ht="13" thickBot="1">
      <c r="B20" s="113" t="s">
        <v>8</v>
      </c>
      <c r="C20" s="114" t="s">
        <v>14</v>
      </c>
      <c r="D20" s="250">
        <v>0</v>
      </c>
      <c r="E20" s="309">
        <v>0</v>
      </c>
    </row>
    <row r="21" spans="2:11" ht="13.5" thickBot="1">
      <c r="B21" s="356" t="s">
        <v>107</v>
      </c>
      <c r="C21" s="357"/>
      <c r="D21" s="252">
        <v>3059098.94</v>
      </c>
      <c r="E21" s="211">
        <v>2387625.39</v>
      </c>
      <c r="F21" s="62"/>
      <c r="G21" s="62"/>
      <c r="H21" s="103"/>
      <c r="J21" s="137"/>
      <c r="K21" s="103"/>
    </row>
    <row r="22" spans="2:11">
      <c r="B22" s="2"/>
      <c r="C22" s="5"/>
      <c r="D22" s="197"/>
      <c r="E22" s="197"/>
      <c r="G22" s="59"/>
    </row>
    <row r="23" spans="2:11" ht="13.5">
      <c r="B23" s="349" t="s">
        <v>101</v>
      </c>
      <c r="C23" s="358"/>
      <c r="D23" s="358"/>
      <c r="E23" s="358"/>
      <c r="G23" s="59"/>
    </row>
    <row r="24" spans="2:11" ht="15.75" customHeight="1" thickBot="1">
      <c r="B24" s="348" t="s">
        <v>102</v>
      </c>
      <c r="C24" s="359"/>
      <c r="D24" s="359"/>
      <c r="E24" s="359"/>
    </row>
    <row r="25" spans="2:11" ht="13.5" thickBot="1">
      <c r="B25" s="66"/>
      <c r="C25" s="115" t="s">
        <v>2</v>
      </c>
      <c r="D25" s="282" t="s">
        <v>199</v>
      </c>
      <c r="E25" s="282" t="s">
        <v>206</v>
      </c>
    </row>
    <row r="26" spans="2:11" ht="13">
      <c r="B26" s="72" t="s">
        <v>15</v>
      </c>
      <c r="C26" s="73" t="s">
        <v>16</v>
      </c>
      <c r="D26" s="326">
        <v>3079566.9</v>
      </c>
      <c r="E26" s="327">
        <v>3059098.94</v>
      </c>
      <c r="G26" s="60"/>
    </row>
    <row r="27" spans="2:11" ht="13">
      <c r="B27" s="6" t="s">
        <v>17</v>
      </c>
      <c r="C27" s="7" t="s">
        <v>108</v>
      </c>
      <c r="D27" s="201">
        <v>-191484.69</v>
      </c>
      <c r="E27" s="202">
        <v>-484102.11</v>
      </c>
      <c r="F27" s="59"/>
      <c r="G27" s="60"/>
      <c r="H27" s="147"/>
      <c r="I27" s="59"/>
      <c r="J27" s="60"/>
    </row>
    <row r="28" spans="2:11" ht="13">
      <c r="B28" s="6" t="s">
        <v>18</v>
      </c>
      <c r="C28" s="7" t="s">
        <v>19</v>
      </c>
      <c r="D28" s="201">
        <v>170962.44</v>
      </c>
      <c r="E28" s="203">
        <v>0</v>
      </c>
      <c r="F28" s="59"/>
      <c r="G28" s="101"/>
      <c r="H28" s="147"/>
      <c r="I28" s="59"/>
      <c r="J28" s="60"/>
    </row>
    <row r="29" spans="2:11" ht="13">
      <c r="B29" s="116" t="s">
        <v>4</v>
      </c>
      <c r="C29" s="109" t="s">
        <v>20</v>
      </c>
      <c r="D29" s="204">
        <v>0</v>
      </c>
      <c r="E29" s="205">
        <v>0</v>
      </c>
      <c r="F29" s="59"/>
      <c r="G29" s="101"/>
      <c r="H29" s="147"/>
      <c r="I29" s="59"/>
      <c r="J29" s="60"/>
    </row>
    <row r="30" spans="2:11" ht="13">
      <c r="B30" s="116" t="s">
        <v>6</v>
      </c>
      <c r="C30" s="109" t="s">
        <v>21</v>
      </c>
      <c r="D30" s="204">
        <v>0</v>
      </c>
      <c r="E30" s="205">
        <v>0</v>
      </c>
      <c r="F30" s="59"/>
      <c r="G30" s="101"/>
      <c r="H30" s="147"/>
      <c r="I30" s="59"/>
      <c r="J30" s="60"/>
    </row>
    <row r="31" spans="2:11" ht="13">
      <c r="B31" s="116" t="s">
        <v>8</v>
      </c>
      <c r="C31" s="109" t="s">
        <v>22</v>
      </c>
      <c r="D31" s="204">
        <v>170962.44</v>
      </c>
      <c r="E31" s="205">
        <v>0</v>
      </c>
      <c r="F31" s="59"/>
      <c r="G31" s="101"/>
      <c r="H31" s="147"/>
      <c r="I31" s="59"/>
      <c r="J31" s="60"/>
    </row>
    <row r="32" spans="2:11" ht="13">
      <c r="B32" s="70" t="s">
        <v>23</v>
      </c>
      <c r="C32" s="8" t="s">
        <v>24</v>
      </c>
      <c r="D32" s="201">
        <v>362447.13</v>
      </c>
      <c r="E32" s="203">
        <v>484102.11</v>
      </c>
      <c r="F32" s="59"/>
      <c r="G32" s="60"/>
      <c r="H32" s="147"/>
      <c r="I32" s="59"/>
      <c r="J32" s="60"/>
    </row>
    <row r="33" spans="2:10" ht="13">
      <c r="B33" s="116" t="s">
        <v>4</v>
      </c>
      <c r="C33" s="109" t="s">
        <v>25</v>
      </c>
      <c r="D33" s="204">
        <v>271720.84999999998</v>
      </c>
      <c r="E33" s="205">
        <v>232536.92</v>
      </c>
      <c r="F33" s="59"/>
      <c r="G33" s="101"/>
      <c r="H33" s="147"/>
      <c r="I33" s="59"/>
      <c r="J33" s="60"/>
    </row>
    <row r="34" spans="2:10" ht="13">
      <c r="B34" s="116" t="s">
        <v>6</v>
      </c>
      <c r="C34" s="109" t="s">
        <v>26</v>
      </c>
      <c r="D34" s="204">
        <v>12253.94</v>
      </c>
      <c r="E34" s="205">
        <v>135277.87</v>
      </c>
      <c r="F34" s="59"/>
      <c r="G34" s="101"/>
      <c r="H34" s="147"/>
      <c r="I34" s="59"/>
      <c r="J34" s="60"/>
    </row>
    <row r="35" spans="2:10" ht="13">
      <c r="B35" s="116" t="s">
        <v>8</v>
      </c>
      <c r="C35" s="109" t="s">
        <v>27</v>
      </c>
      <c r="D35" s="204">
        <v>29580</v>
      </c>
      <c r="E35" s="205">
        <v>22874.25</v>
      </c>
      <c r="F35" s="59"/>
      <c r="G35" s="101"/>
      <c r="H35" s="147"/>
      <c r="I35" s="59"/>
      <c r="J35" s="60"/>
    </row>
    <row r="36" spans="2:10" ht="13">
      <c r="B36" s="116" t="s">
        <v>9</v>
      </c>
      <c r="C36" s="109" t="s">
        <v>28</v>
      </c>
      <c r="D36" s="204">
        <v>0</v>
      </c>
      <c r="E36" s="205">
        <v>0</v>
      </c>
      <c r="F36" s="59"/>
      <c r="G36" s="101"/>
      <c r="H36" s="147"/>
      <c r="I36" s="59"/>
      <c r="J36" s="60"/>
    </row>
    <row r="37" spans="2:10" ht="25.5">
      <c r="B37" s="116" t="s">
        <v>29</v>
      </c>
      <c r="C37" s="109" t="s">
        <v>30</v>
      </c>
      <c r="D37" s="204">
        <v>48892.340000000004</v>
      </c>
      <c r="E37" s="205">
        <v>44398.7</v>
      </c>
      <c r="F37" s="59"/>
      <c r="G37" s="101"/>
      <c r="H37" s="147"/>
      <c r="I37" s="59"/>
      <c r="J37" s="60"/>
    </row>
    <row r="38" spans="2:10" ht="13">
      <c r="B38" s="116" t="s">
        <v>31</v>
      </c>
      <c r="C38" s="109" t="s">
        <v>32</v>
      </c>
      <c r="D38" s="204">
        <v>0</v>
      </c>
      <c r="E38" s="205">
        <v>0</v>
      </c>
      <c r="F38" s="59"/>
      <c r="G38" s="101"/>
      <c r="H38" s="147"/>
      <c r="I38" s="59"/>
      <c r="J38" s="60"/>
    </row>
    <row r="39" spans="2:10" ht="13">
      <c r="B39" s="117" t="s">
        <v>33</v>
      </c>
      <c r="C39" s="118" t="s">
        <v>34</v>
      </c>
      <c r="D39" s="206">
        <v>0</v>
      </c>
      <c r="E39" s="207">
        <v>49014.369999999995</v>
      </c>
      <c r="F39" s="59"/>
      <c r="G39" s="101"/>
      <c r="H39" s="147"/>
      <c r="I39" s="59"/>
      <c r="J39" s="60"/>
    </row>
    <row r="40" spans="2:10" ht="13.5" thickBot="1">
      <c r="B40" s="74" t="s">
        <v>35</v>
      </c>
      <c r="C40" s="75" t="s">
        <v>36</v>
      </c>
      <c r="D40" s="208">
        <v>171016.73</v>
      </c>
      <c r="E40" s="209">
        <v>-187371.44</v>
      </c>
      <c r="G40" s="60"/>
    </row>
    <row r="41" spans="2:10" ht="13.5" thickBot="1">
      <c r="B41" s="76" t="s">
        <v>37</v>
      </c>
      <c r="C41" s="77" t="s">
        <v>38</v>
      </c>
      <c r="D41" s="328">
        <v>3059098.94</v>
      </c>
      <c r="E41" s="329">
        <v>2387625.39</v>
      </c>
      <c r="F41" s="62"/>
      <c r="G41" s="60"/>
    </row>
    <row r="42" spans="2:10" ht="13">
      <c r="B42" s="71"/>
      <c r="C42" s="71"/>
      <c r="D42" s="105"/>
      <c r="E42" s="105"/>
      <c r="F42" s="62"/>
      <c r="G42" s="54"/>
    </row>
    <row r="43" spans="2:10" ht="13.5">
      <c r="B43" s="349" t="s">
        <v>60</v>
      </c>
      <c r="C43" s="350"/>
      <c r="D43" s="350"/>
      <c r="E43" s="350"/>
      <c r="G43" s="59"/>
    </row>
    <row r="44" spans="2:10" ht="18" customHeight="1" thickBot="1">
      <c r="B44" s="348" t="s">
        <v>118</v>
      </c>
      <c r="C44" s="351"/>
      <c r="D44" s="351"/>
      <c r="E44" s="351"/>
      <c r="G44" s="59"/>
    </row>
    <row r="45" spans="2:10" ht="13.5" thickBot="1">
      <c r="B45" s="66"/>
      <c r="C45" s="19" t="s">
        <v>39</v>
      </c>
      <c r="D45" s="282" t="s">
        <v>199</v>
      </c>
      <c r="E45" s="282" t="s">
        <v>206</v>
      </c>
      <c r="G45" s="59"/>
    </row>
    <row r="46" spans="2:10" ht="13">
      <c r="B46" s="10" t="s">
        <v>18</v>
      </c>
      <c r="C46" s="20" t="s">
        <v>109</v>
      </c>
      <c r="D46" s="212"/>
      <c r="E46" s="213"/>
      <c r="G46" s="59"/>
    </row>
    <row r="47" spans="2:10">
      <c r="B47" s="119" t="s">
        <v>4</v>
      </c>
      <c r="C47" s="109" t="s">
        <v>40</v>
      </c>
      <c r="D47" s="214">
        <v>45075.627999999997</v>
      </c>
      <c r="E47" s="215">
        <v>42147.96</v>
      </c>
      <c r="G47" s="59"/>
      <c r="H47" s="102"/>
    </row>
    <row r="48" spans="2:10">
      <c r="B48" s="120" t="s">
        <v>6</v>
      </c>
      <c r="C48" s="118" t="s">
        <v>41</v>
      </c>
      <c r="D48" s="214">
        <v>42147.96</v>
      </c>
      <c r="E48" s="216">
        <v>35330.354911000002</v>
      </c>
      <c r="G48" s="102"/>
    </row>
    <row r="49" spans="2:7" ht="13">
      <c r="B49" s="91" t="s">
        <v>23</v>
      </c>
      <c r="C49" s="93" t="s">
        <v>110</v>
      </c>
      <c r="D49" s="217"/>
      <c r="E49" s="218"/>
    </row>
    <row r="50" spans="2:7">
      <c r="B50" s="119" t="s">
        <v>4</v>
      </c>
      <c r="C50" s="109" t="s">
        <v>40</v>
      </c>
      <c r="D50" s="214">
        <v>68.319999999999993</v>
      </c>
      <c r="E50" s="323">
        <v>72.58</v>
      </c>
      <c r="G50" s="107"/>
    </row>
    <row r="51" spans="2:7">
      <c r="B51" s="119" t="s">
        <v>6</v>
      </c>
      <c r="C51" s="109" t="s">
        <v>111</v>
      </c>
      <c r="D51" s="214">
        <v>64.94</v>
      </c>
      <c r="E51" s="323">
        <v>67.55</v>
      </c>
      <c r="G51" s="107"/>
    </row>
    <row r="52" spans="2:7">
      <c r="B52" s="119" t="s">
        <v>8</v>
      </c>
      <c r="C52" s="109" t="s">
        <v>112</v>
      </c>
      <c r="D52" s="214">
        <v>72.650000000000006</v>
      </c>
      <c r="E52" s="323">
        <v>76.22</v>
      </c>
    </row>
    <row r="53" spans="2:7" ht="14.25" customHeight="1" thickBot="1">
      <c r="B53" s="121" t="s">
        <v>9</v>
      </c>
      <c r="C53" s="122" t="s">
        <v>41</v>
      </c>
      <c r="D53" s="220">
        <v>72.58</v>
      </c>
      <c r="E53" s="259">
        <v>67.58</v>
      </c>
    </row>
    <row r="54" spans="2:7">
      <c r="B54" s="85"/>
      <c r="C54" s="86"/>
      <c r="D54" s="222"/>
      <c r="E54" s="222"/>
    </row>
    <row r="55" spans="2:7" ht="13.5">
      <c r="B55" s="349" t="s">
        <v>62</v>
      </c>
      <c r="C55" s="354"/>
      <c r="D55" s="354"/>
      <c r="E55" s="354"/>
    </row>
    <row r="56" spans="2:7" ht="16.5" customHeight="1" thickBot="1">
      <c r="B56" s="348" t="s">
        <v>113</v>
      </c>
      <c r="C56" s="355"/>
      <c r="D56" s="355"/>
      <c r="E56" s="355"/>
    </row>
    <row r="57" spans="2:7" ht="21.5" thickBot="1">
      <c r="B57" s="343" t="s">
        <v>42</v>
      </c>
      <c r="C57" s="344"/>
      <c r="D57" s="223" t="s">
        <v>119</v>
      </c>
      <c r="E57" s="224" t="s">
        <v>114</v>
      </c>
    </row>
    <row r="58" spans="2:7" ht="13">
      <c r="B58" s="14" t="s">
        <v>18</v>
      </c>
      <c r="C58" s="94" t="s">
        <v>43</v>
      </c>
      <c r="D58" s="225">
        <f>D64</f>
        <v>2387625.39</v>
      </c>
      <c r="E58" s="226">
        <f>D58/E21</f>
        <v>1</v>
      </c>
    </row>
    <row r="59" spans="2:7" ht="25">
      <c r="B59" s="92" t="s">
        <v>4</v>
      </c>
      <c r="C59" s="9" t="s">
        <v>44</v>
      </c>
      <c r="D59" s="227">
        <v>0</v>
      </c>
      <c r="E59" s="228">
        <v>0</v>
      </c>
    </row>
    <row r="60" spans="2:7" ht="25">
      <c r="B60" s="78" t="s">
        <v>6</v>
      </c>
      <c r="C60" s="4" t="s">
        <v>45</v>
      </c>
      <c r="D60" s="229">
        <v>0</v>
      </c>
      <c r="E60" s="230">
        <v>0</v>
      </c>
    </row>
    <row r="61" spans="2:7" ht="13.5" customHeight="1">
      <c r="B61" s="78" t="s">
        <v>8</v>
      </c>
      <c r="C61" s="4" t="s">
        <v>46</v>
      </c>
      <c r="D61" s="229">
        <v>0</v>
      </c>
      <c r="E61" s="230">
        <v>0</v>
      </c>
    </row>
    <row r="62" spans="2:7">
      <c r="B62" s="78" t="s">
        <v>9</v>
      </c>
      <c r="C62" s="4" t="s">
        <v>47</v>
      </c>
      <c r="D62" s="229">
        <v>0</v>
      </c>
      <c r="E62" s="230">
        <v>0</v>
      </c>
    </row>
    <row r="63" spans="2:7">
      <c r="B63" s="78" t="s">
        <v>29</v>
      </c>
      <c r="C63" s="4" t="s">
        <v>48</v>
      </c>
      <c r="D63" s="229">
        <v>0</v>
      </c>
      <c r="E63" s="230">
        <v>0</v>
      </c>
    </row>
    <row r="64" spans="2:7">
      <c r="B64" s="92" t="s">
        <v>31</v>
      </c>
      <c r="C64" s="9" t="s">
        <v>49</v>
      </c>
      <c r="D64" s="227">
        <f>E21</f>
        <v>2387625.39</v>
      </c>
      <c r="E64" s="228">
        <f>E58</f>
        <v>1</v>
      </c>
    </row>
    <row r="65" spans="2:5">
      <c r="B65" s="92" t="s">
        <v>33</v>
      </c>
      <c r="C65" s="9" t="s">
        <v>115</v>
      </c>
      <c r="D65" s="227">
        <v>0</v>
      </c>
      <c r="E65" s="228">
        <v>0</v>
      </c>
    </row>
    <row r="66" spans="2:5">
      <c r="B66" s="92" t="s">
        <v>50</v>
      </c>
      <c r="C66" s="9" t="s">
        <v>51</v>
      </c>
      <c r="D66" s="227">
        <v>0</v>
      </c>
      <c r="E66" s="228">
        <v>0</v>
      </c>
    </row>
    <row r="67" spans="2:5">
      <c r="B67" s="78" t="s">
        <v>52</v>
      </c>
      <c r="C67" s="4" t="s">
        <v>53</v>
      </c>
      <c r="D67" s="229">
        <v>0</v>
      </c>
      <c r="E67" s="230">
        <v>0</v>
      </c>
    </row>
    <row r="68" spans="2:5">
      <c r="B68" s="78" t="s">
        <v>54</v>
      </c>
      <c r="C68" s="4" t="s">
        <v>55</v>
      </c>
      <c r="D68" s="229">
        <v>0</v>
      </c>
      <c r="E68" s="230">
        <v>0</v>
      </c>
    </row>
    <row r="69" spans="2:5">
      <c r="B69" s="78" t="s">
        <v>56</v>
      </c>
      <c r="C69" s="4" t="s">
        <v>57</v>
      </c>
      <c r="D69" s="292">
        <v>0</v>
      </c>
      <c r="E69" s="230">
        <v>0</v>
      </c>
    </row>
    <row r="70" spans="2:5">
      <c r="B70" s="96" t="s">
        <v>58</v>
      </c>
      <c r="C70" s="88" t="s">
        <v>59</v>
      </c>
      <c r="D70" s="232">
        <v>0</v>
      </c>
      <c r="E70" s="233">
        <v>0</v>
      </c>
    </row>
    <row r="71" spans="2:5" ht="13">
      <c r="B71" s="97" t="s">
        <v>23</v>
      </c>
      <c r="C71" s="8" t="s">
        <v>61</v>
      </c>
      <c r="D71" s="234">
        <v>0</v>
      </c>
      <c r="E71" s="235">
        <v>0</v>
      </c>
    </row>
    <row r="72" spans="2:5" ht="13">
      <c r="B72" s="98" t="s">
        <v>60</v>
      </c>
      <c r="C72" s="90" t="s">
        <v>63</v>
      </c>
      <c r="D72" s="236">
        <f>E14</f>
        <v>0</v>
      </c>
      <c r="E72" s="237">
        <v>0</v>
      </c>
    </row>
    <row r="73" spans="2:5" ht="13">
      <c r="B73" s="99" t="s">
        <v>62</v>
      </c>
      <c r="C73" s="17" t="s">
        <v>65</v>
      </c>
      <c r="D73" s="238">
        <v>0</v>
      </c>
      <c r="E73" s="239">
        <v>0</v>
      </c>
    </row>
    <row r="74" spans="2:5" ht="13">
      <c r="B74" s="97" t="s">
        <v>64</v>
      </c>
      <c r="C74" s="8" t="s">
        <v>66</v>
      </c>
      <c r="D74" s="234">
        <f>D58</f>
        <v>2387625.39</v>
      </c>
      <c r="E74" s="235">
        <f>E58+E72-E73</f>
        <v>1</v>
      </c>
    </row>
    <row r="75" spans="2:5">
      <c r="B75" s="78" t="s">
        <v>4</v>
      </c>
      <c r="C75" s="4" t="s">
        <v>67</v>
      </c>
      <c r="D75" s="229">
        <v>0</v>
      </c>
      <c r="E75" s="230">
        <v>0</v>
      </c>
    </row>
    <row r="76" spans="2:5">
      <c r="B76" s="78" t="s">
        <v>6</v>
      </c>
      <c r="C76" s="4" t="s">
        <v>116</v>
      </c>
      <c r="D76" s="229">
        <f>D74</f>
        <v>2387625.39</v>
      </c>
      <c r="E76" s="230">
        <f>E74</f>
        <v>1</v>
      </c>
    </row>
    <row r="77" spans="2:5" ht="13" thickBot="1">
      <c r="B77" s="79" t="s">
        <v>8</v>
      </c>
      <c r="C77" s="13" t="s">
        <v>117</v>
      </c>
      <c r="D77" s="240">
        <v>0</v>
      </c>
      <c r="E77" s="241">
        <v>0</v>
      </c>
    </row>
    <row r="78" spans="2:5">
      <c r="B78" s="1"/>
      <c r="C78" s="1"/>
      <c r="D78" s="180"/>
      <c r="E78" s="180"/>
    </row>
    <row r="79" spans="2:5">
      <c r="B79" s="1"/>
      <c r="C79" s="1"/>
      <c r="D79" s="180"/>
      <c r="E79" s="180"/>
    </row>
    <row r="80" spans="2:5">
      <c r="B80" s="1"/>
      <c r="C80" s="1"/>
      <c r="D80" s="180"/>
      <c r="E80" s="180"/>
    </row>
    <row r="81" spans="2:5">
      <c r="B81" s="1"/>
      <c r="C81" s="1"/>
      <c r="D81" s="180"/>
      <c r="E81" s="180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&amp;C&amp;"Calibri"&amp;10&amp;K000000Confidential&amp;1#</oddHeader>
  </headerFooter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700-000000000000}">
  <sheetPr codeName="Arkusz160"/>
  <dimension ref="A1:L81"/>
  <sheetViews>
    <sheetView zoomScale="80" zoomScaleNormal="80" workbookViewId="0">
      <selection activeCell="H20" sqref="H20"/>
    </sheetView>
  </sheetViews>
  <sheetFormatPr defaultRowHeight="12.5"/>
  <cols>
    <col min="1" max="1" width="9.1796875" style="18"/>
    <col min="2" max="2" width="5.26953125" style="18" bestFit="1" customWidth="1"/>
    <col min="3" max="3" width="75.453125" style="18" customWidth="1"/>
    <col min="4" max="5" width="17.81640625" style="107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2" max="12" width="12.453125" bestFit="1" customWidth="1"/>
  </cols>
  <sheetData>
    <row r="1" spans="2:12">
      <c r="B1" s="1"/>
      <c r="C1" s="1"/>
      <c r="D1" s="180"/>
      <c r="E1" s="180"/>
    </row>
    <row r="2" spans="2:12" ht="15.5">
      <c r="B2" s="345" t="s">
        <v>0</v>
      </c>
      <c r="C2" s="345"/>
      <c r="D2" s="345"/>
      <c r="E2" s="345"/>
      <c r="H2" s="64"/>
      <c r="I2" s="64"/>
      <c r="J2" s="60"/>
      <c r="L2" s="59"/>
    </row>
    <row r="3" spans="2:12" ht="15.5">
      <c r="B3" s="345" t="s">
        <v>205</v>
      </c>
      <c r="C3" s="345"/>
      <c r="D3" s="345"/>
      <c r="E3" s="345"/>
      <c r="H3" s="64"/>
      <c r="I3" s="64"/>
      <c r="J3" s="60"/>
    </row>
    <row r="4" spans="2:12" ht="14">
      <c r="B4" s="65"/>
      <c r="C4" s="65"/>
      <c r="D4" s="181"/>
      <c r="E4" s="181"/>
      <c r="J4" s="60"/>
    </row>
    <row r="5" spans="2:12" ht="21" customHeight="1">
      <c r="B5" s="346" t="s">
        <v>1</v>
      </c>
      <c r="C5" s="346"/>
      <c r="D5" s="346"/>
      <c r="E5" s="346"/>
    </row>
    <row r="6" spans="2:12" ht="14">
      <c r="B6" s="347" t="s">
        <v>182</v>
      </c>
      <c r="C6" s="347"/>
      <c r="D6" s="347"/>
      <c r="E6" s="347"/>
    </row>
    <row r="7" spans="2:12" ht="14">
      <c r="B7" s="67"/>
      <c r="C7" s="67"/>
      <c r="D7" s="182"/>
      <c r="E7" s="182"/>
    </row>
    <row r="8" spans="2:12" ht="13.5">
      <c r="B8" s="349" t="s">
        <v>18</v>
      </c>
      <c r="C8" s="354"/>
      <c r="D8" s="354"/>
      <c r="E8" s="354"/>
    </row>
    <row r="9" spans="2:12" ht="16" thickBot="1">
      <c r="B9" s="348" t="s">
        <v>100</v>
      </c>
      <c r="C9" s="348"/>
      <c r="D9" s="348"/>
      <c r="E9" s="348"/>
    </row>
    <row r="10" spans="2:12" ht="13.5" thickBot="1">
      <c r="B10" s="66"/>
      <c r="C10" s="61" t="s">
        <v>2</v>
      </c>
      <c r="D10" s="282" t="s">
        <v>199</v>
      </c>
      <c r="E10" s="282" t="s">
        <v>206</v>
      </c>
    </row>
    <row r="11" spans="2:12" ht="13">
      <c r="B11" s="68" t="s">
        <v>3</v>
      </c>
      <c r="C11" s="95" t="s">
        <v>106</v>
      </c>
      <c r="D11" s="242">
        <v>142962.39000000001</v>
      </c>
      <c r="E11" s="243">
        <v>154090.56</v>
      </c>
    </row>
    <row r="12" spans="2:12">
      <c r="B12" s="108" t="s">
        <v>4</v>
      </c>
      <c r="C12" s="109" t="s">
        <v>5</v>
      </c>
      <c r="D12" s="244">
        <v>142962.39000000001</v>
      </c>
      <c r="E12" s="245">
        <v>154090.56</v>
      </c>
    </row>
    <row r="13" spans="2:12">
      <c r="B13" s="108" t="s">
        <v>6</v>
      </c>
      <c r="C13" s="110" t="s">
        <v>7</v>
      </c>
      <c r="D13" s="244">
        <v>0</v>
      </c>
      <c r="E13" s="306">
        <v>0</v>
      </c>
    </row>
    <row r="14" spans="2:12">
      <c r="B14" s="108" t="s">
        <v>8</v>
      </c>
      <c r="C14" s="110" t="s">
        <v>10</v>
      </c>
      <c r="D14" s="244">
        <v>0</v>
      </c>
      <c r="E14" s="306">
        <v>0</v>
      </c>
      <c r="G14" s="54"/>
    </row>
    <row r="15" spans="2:12">
      <c r="B15" s="108" t="s">
        <v>103</v>
      </c>
      <c r="C15" s="110" t="s">
        <v>11</v>
      </c>
      <c r="D15" s="244">
        <v>0</v>
      </c>
      <c r="E15" s="306">
        <v>0</v>
      </c>
    </row>
    <row r="16" spans="2:12">
      <c r="B16" s="111" t="s">
        <v>104</v>
      </c>
      <c r="C16" s="112" t="s">
        <v>12</v>
      </c>
      <c r="D16" s="246">
        <v>0</v>
      </c>
      <c r="E16" s="307">
        <v>0</v>
      </c>
    </row>
    <row r="17" spans="2:11" ht="13">
      <c r="B17" s="6" t="s">
        <v>13</v>
      </c>
      <c r="C17" s="8" t="s">
        <v>65</v>
      </c>
      <c r="D17" s="248">
        <v>0</v>
      </c>
      <c r="E17" s="308">
        <v>0</v>
      </c>
    </row>
    <row r="18" spans="2:11">
      <c r="B18" s="108" t="s">
        <v>4</v>
      </c>
      <c r="C18" s="109" t="s">
        <v>11</v>
      </c>
      <c r="D18" s="246">
        <v>0</v>
      </c>
      <c r="E18" s="307">
        <v>0</v>
      </c>
    </row>
    <row r="19" spans="2:11" ht="15" customHeight="1">
      <c r="B19" s="108" t="s">
        <v>6</v>
      </c>
      <c r="C19" s="110" t="s">
        <v>105</v>
      </c>
      <c r="D19" s="244">
        <v>0</v>
      </c>
      <c r="E19" s="306">
        <v>0</v>
      </c>
    </row>
    <row r="20" spans="2:11" ht="13" thickBot="1">
      <c r="B20" s="113" t="s">
        <v>8</v>
      </c>
      <c r="C20" s="114" t="s">
        <v>14</v>
      </c>
      <c r="D20" s="250">
        <v>0</v>
      </c>
      <c r="E20" s="309">
        <v>0</v>
      </c>
    </row>
    <row r="21" spans="2:11" ht="13.5" thickBot="1">
      <c r="B21" s="356" t="s">
        <v>107</v>
      </c>
      <c r="C21" s="357"/>
      <c r="D21" s="252">
        <v>142962.39000000001</v>
      </c>
      <c r="E21" s="211">
        <v>154090.56</v>
      </c>
      <c r="F21" s="62"/>
      <c r="G21" s="62"/>
      <c r="H21" s="103"/>
      <c r="J21" s="137"/>
      <c r="K21" s="103"/>
    </row>
    <row r="22" spans="2:11">
      <c r="B22" s="2"/>
      <c r="C22" s="5"/>
      <c r="D22" s="197"/>
      <c r="E22" s="197"/>
      <c r="G22" s="59"/>
    </row>
    <row r="23" spans="2:11" ht="13.5">
      <c r="B23" s="349" t="s">
        <v>101</v>
      </c>
      <c r="C23" s="358"/>
      <c r="D23" s="358"/>
      <c r="E23" s="358"/>
      <c r="G23" s="59"/>
    </row>
    <row r="24" spans="2:11" ht="15.75" customHeight="1" thickBot="1">
      <c r="B24" s="348" t="s">
        <v>102</v>
      </c>
      <c r="C24" s="359"/>
      <c r="D24" s="359"/>
      <c r="E24" s="359"/>
    </row>
    <row r="25" spans="2:11" ht="13.5" thickBot="1">
      <c r="B25" s="66"/>
      <c r="C25" s="115" t="s">
        <v>2</v>
      </c>
      <c r="D25" s="282" t="s">
        <v>199</v>
      </c>
      <c r="E25" s="282" t="s">
        <v>206</v>
      </c>
    </row>
    <row r="26" spans="2:11" ht="13">
      <c r="B26" s="72" t="s">
        <v>15</v>
      </c>
      <c r="C26" s="73" t="s">
        <v>16</v>
      </c>
      <c r="D26" s="326">
        <v>101664.35</v>
      </c>
      <c r="E26" s="327">
        <v>142962.39000000001</v>
      </c>
      <c r="G26" s="60"/>
      <c r="H26" s="143"/>
    </row>
    <row r="27" spans="2:11" ht="13">
      <c r="B27" s="6" t="s">
        <v>17</v>
      </c>
      <c r="C27" s="7" t="s">
        <v>108</v>
      </c>
      <c r="D27" s="201">
        <v>-9216.06</v>
      </c>
      <c r="E27" s="202">
        <v>-12248.54</v>
      </c>
      <c r="F27" s="59"/>
      <c r="G27" s="60"/>
      <c r="H27" s="147"/>
      <c r="I27" s="59"/>
      <c r="J27" s="60"/>
    </row>
    <row r="28" spans="2:11" ht="13">
      <c r="B28" s="6" t="s">
        <v>18</v>
      </c>
      <c r="C28" s="7" t="s">
        <v>19</v>
      </c>
      <c r="D28" s="201">
        <v>0</v>
      </c>
      <c r="E28" s="203">
        <v>0</v>
      </c>
      <c r="F28" s="59"/>
      <c r="G28" s="101"/>
      <c r="H28" s="147"/>
      <c r="I28" s="59"/>
      <c r="J28" s="60"/>
    </row>
    <row r="29" spans="2:11" ht="13">
      <c r="B29" s="116" t="s">
        <v>4</v>
      </c>
      <c r="C29" s="109" t="s">
        <v>20</v>
      </c>
      <c r="D29" s="204">
        <v>0</v>
      </c>
      <c r="E29" s="205">
        <v>0</v>
      </c>
      <c r="F29" s="59"/>
      <c r="G29" s="101"/>
      <c r="H29" s="147"/>
      <c r="I29" s="59"/>
      <c r="J29" s="60"/>
    </row>
    <row r="30" spans="2:11" ht="13">
      <c r="B30" s="116" t="s">
        <v>6</v>
      </c>
      <c r="C30" s="109" t="s">
        <v>21</v>
      </c>
      <c r="D30" s="204">
        <v>0</v>
      </c>
      <c r="E30" s="205">
        <v>0</v>
      </c>
      <c r="F30" s="59"/>
      <c r="G30" s="101"/>
      <c r="H30" s="147"/>
      <c r="I30" s="59"/>
      <c r="J30" s="60"/>
    </row>
    <row r="31" spans="2:11" ht="13">
      <c r="B31" s="116" t="s">
        <v>8</v>
      </c>
      <c r="C31" s="109" t="s">
        <v>22</v>
      </c>
      <c r="D31" s="204">
        <v>0</v>
      </c>
      <c r="E31" s="205">
        <v>0</v>
      </c>
      <c r="F31" s="59"/>
      <c r="G31" s="101"/>
      <c r="H31" s="147"/>
      <c r="I31" s="59"/>
      <c r="J31" s="60"/>
    </row>
    <row r="32" spans="2:11" ht="13">
      <c r="B32" s="70" t="s">
        <v>23</v>
      </c>
      <c r="C32" s="8" t="s">
        <v>24</v>
      </c>
      <c r="D32" s="201">
        <v>9216.06</v>
      </c>
      <c r="E32" s="203">
        <v>12248.54</v>
      </c>
      <c r="F32" s="59"/>
      <c r="G32" s="60"/>
      <c r="H32" s="147"/>
      <c r="I32" s="59"/>
      <c r="J32" s="60"/>
    </row>
    <row r="33" spans="2:10" ht="13">
      <c r="B33" s="116" t="s">
        <v>4</v>
      </c>
      <c r="C33" s="109" t="s">
        <v>25</v>
      </c>
      <c r="D33" s="204">
        <v>4625.53</v>
      </c>
      <c r="E33" s="205">
        <v>9690.67</v>
      </c>
      <c r="F33" s="59"/>
      <c r="G33" s="101"/>
      <c r="H33" s="147"/>
      <c r="I33" s="59"/>
      <c r="J33" s="60"/>
    </row>
    <row r="34" spans="2:10" ht="13">
      <c r="B34" s="116" t="s">
        <v>6</v>
      </c>
      <c r="C34" s="109" t="s">
        <v>26</v>
      </c>
      <c r="D34" s="204">
        <v>2353.5700000000002</v>
      </c>
      <c r="E34" s="205">
        <v>0</v>
      </c>
      <c r="F34" s="59"/>
      <c r="G34" s="101"/>
      <c r="H34" s="147"/>
      <c r="I34" s="59"/>
      <c r="J34" s="60"/>
    </row>
    <row r="35" spans="2:10" ht="13">
      <c r="B35" s="116" t="s">
        <v>8</v>
      </c>
      <c r="C35" s="109" t="s">
        <v>27</v>
      </c>
      <c r="D35" s="204">
        <v>478.90000000000003</v>
      </c>
      <c r="E35" s="205">
        <v>478.62</v>
      </c>
      <c r="F35" s="59"/>
      <c r="G35" s="101"/>
      <c r="H35" s="147"/>
      <c r="I35" s="59"/>
      <c r="J35" s="60"/>
    </row>
    <row r="36" spans="2:10" ht="13">
      <c r="B36" s="116" t="s">
        <v>9</v>
      </c>
      <c r="C36" s="109" t="s">
        <v>28</v>
      </c>
      <c r="D36" s="204">
        <v>0</v>
      </c>
      <c r="E36" s="205">
        <v>0</v>
      </c>
      <c r="F36" s="59"/>
      <c r="G36" s="101"/>
      <c r="H36" s="147"/>
      <c r="I36" s="59"/>
      <c r="J36" s="60"/>
    </row>
    <row r="37" spans="2:10" ht="25.5">
      <c r="B37" s="116" t="s">
        <v>29</v>
      </c>
      <c r="C37" s="109" t="s">
        <v>30</v>
      </c>
      <c r="D37" s="204">
        <v>1758.06</v>
      </c>
      <c r="E37" s="205">
        <v>2079.2399999999998</v>
      </c>
      <c r="F37" s="59"/>
      <c r="G37" s="101"/>
      <c r="H37" s="147"/>
      <c r="I37" s="59"/>
      <c r="J37" s="60"/>
    </row>
    <row r="38" spans="2:10" ht="13">
      <c r="B38" s="116" t="s">
        <v>31</v>
      </c>
      <c r="C38" s="109" t="s">
        <v>32</v>
      </c>
      <c r="D38" s="204">
        <v>0</v>
      </c>
      <c r="E38" s="205">
        <v>0</v>
      </c>
      <c r="F38" s="59"/>
      <c r="G38" s="101"/>
      <c r="H38" s="147"/>
      <c r="I38" s="59"/>
      <c r="J38" s="60"/>
    </row>
    <row r="39" spans="2:10" ht="13">
      <c r="B39" s="117" t="s">
        <v>33</v>
      </c>
      <c r="C39" s="118" t="s">
        <v>34</v>
      </c>
      <c r="D39" s="206">
        <v>0</v>
      </c>
      <c r="E39" s="207">
        <v>0.01</v>
      </c>
      <c r="F39" s="59"/>
      <c r="G39" s="101"/>
      <c r="H39" s="147"/>
      <c r="I39" s="59"/>
      <c r="J39" s="60"/>
    </row>
    <row r="40" spans="2:10" ht="13.5" thickBot="1">
      <c r="B40" s="74" t="s">
        <v>35</v>
      </c>
      <c r="C40" s="75" t="s">
        <v>36</v>
      </c>
      <c r="D40" s="208">
        <v>50514.1</v>
      </c>
      <c r="E40" s="209">
        <v>23376.71</v>
      </c>
      <c r="G40" s="60"/>
      <c r="H40" s="143"/>
    </row>
    <row r="41" spans="2:10" ht="13.5" thickBot="1">
      <c r="B41" s="76" t="s">
        <v>37</v>
      </c>
      <c r="C41" s="77" t="s">
        <v>38</v>
      </c>
      <c r="D41" s="328">
        <v>142962.39000000001</v>
      </c>
      <c r="E41" s="329">
        <v>154090.56</v>
      </c>
      <c r="F41" s="62"/>
      <c r="G41" s="60"/>
      <c r="H41" s="143"/>
    </row>
    <row r="42" spans="2:10" ht="13">
      <c r="B42" s="71"/>
      <c r="C42" s="71"/>
      <c r="D42" s="105"/>
      <c r="E42" s="105"/>
      <c r="F42" s="62"/>
      <c r="G42" s="54"/>
      <c r="H42" s="143"/>
    </row>
    <row r="43" spans="2:10" ht="13.5">
      <c r="B43" s="349" t="s">
        <v>60</v>
      </c>
      <c r="C43" s="350"/>
      <c r="D43" s="350"/>
      <c r="E43" s="350"/>
      <c r="G43" s="59"/>
    </row>
    <row r="44" spans="2:10" ht="18" customHeight="1" thickBot="1">
      <c r="B44" s="348" t="s">
        <v>118</v>
      </c>
      <c r="C44" s="351"/>
      <c r="D44" s="351"/>
      <c r="E44" s="351"/>
      <c r="G44" s="59"/>
    </row>
    <row r="45" spans="2:10" ht="13.5" thickBot="1">
      <c r="B45" s="66"/>
      <c r="C45" s="19" t="s">
        <v>39</v>
      </c>
      <c r="D45" s="282" t="s">
        <v>199</v>
      </c>
      <c r="E45" s="282" t="s">
        <v>206</v>
      </c>
      <c r="G45" s="59"/>
    </row>
    <row r="46" spans="2:10" ht="13">
      <c r="B46" s="10" t="s">
        <v>18</v>
      </c>
      <c r="C46" s="20" t="s">
        <v>109</v>
      </c>
      <c r="D46" s="212"/>
      <c r="E46" s="213"/>
      <c r="G46" s="59"/>
    </row>
    <row r="47" spans="2:10">
      <c r="B47" s="119" t="s">
        <v>4</v>
      </c>
      <c r="C47" s="109" t="s">
        <v>40</v>
      </c>
      <c r="D47" s="214">
        <v>689.20309999999995</v>
      </c>
      <c r="E47" s="215">
        <v>642.67200000000003</v>
      </c>
      <c r="G47" s="59"/>
    </row>
    <row r="48" spans="2:10">
      <c r="B48" s="120" t="s">
        <v>6</v>
      </c>
      <c r="C48" s="118" t="s">
        <v>41</v>
      </c>
      <c r="D48" s="214">
        <v>642.67200000000003</v>
      </c>
      <c r="E48" s="216">
        <v>590.24959999999999</v>
      </c>
      <c r="G48" s="59"/>
    </row>
    <row r="49" spans="2:7" ht="13">
      <c r="B49" s="91" t="s">
        <v>23</v>
      </c>
      <c r="C49" s="93" t="s">
        <v>110</v>
      </c>
      <c r="D49" s="217"/>
      <c r="E49" s="218"/>
    </row>
    <row r="50" spans="2:7">
      <c r="B50" s="119" t="s">
        <v>4</v>
      </c>
      <c r="C50" s="109" t="s">
        <v>40</v>
      </c>
      <c r="D50" s="214">
        <v>147.51</v>
      </c>
      <c r="E50" s="323">
        <v>222.45</v>
      </c>
      <c r="G50" s="107"/>
    </row>
    <row r="51" spans="2:7">
      <c r="B51" s="119" t="s">
        <v>6</v>
      </c>
      <c r="C51" s="109" t="s">
        <v>111</v>
      </c>
      <c r="D51" s="214">
        <v>145.71</v>
      </c>
      <c r="E51" s="323">
        <v>211.87</v>
      </c>
      <c r="G51" s="107"/>
    </row>
    <row r="52" spans="2:7">
      <c r="B52" s="119" t="s">
        <v>8</v>
      </c>
      <c r="C52" s="109" t="s">
        <v>112</v>
      </c>
      <c r="D52" s="214">
        <v>223.48000000000002</v>
      </c>
      <c r="E52" s="323">
        <v>279.31</v>
      </c>
    </row>
    <row r="53" spans="2:7" ht="14.25" customHeight="1" thickBot="1">
      <c r="B53" s="121" t="s">
        <v>9</v>
      </c>
      <c r="C53" s="122" t="s">
        <v>41</v>
      </c>
      <c r="D53" s="220">
        <v>222.45</v>
      </c>
      <c r="E53" s="259">
        <v>261.06</v>
      </c>
    </row>
    <row r="54" spans="2:7">
      <c r="B54" s="85"/>
      <c r="C54" s="86"/>
      <c r="D54" s="222"/>
      <c r="E54" s="222"/>
    </row>
    <row r="55" spans="2:7" ht="13.5">
      <c r="B55" s="349" t="s">
        <v>62</v>
      </c>
      <c r="C55" s="354"/>
      <c r="D55" s="354"/>
      <c r="E55" s="354"/>
    </row>
    <row r="56" spans="2:7" ht="17.25" customHeight="1" thickBot="1">
      <c r="B56" s="348" t="s">
        <v>113</v>
      </c>
      <c r="C56" s="355"/>
      <c r="D56" s="355"/>
      <c r="E56" s="355"/>
    </row>
    <row r="57" spans="2:7" ht="21.5" thickBot="1">
      <c r="B57" s="343" t="s">
        <v>42</v>
      </c>
      <c r="C57" s="344"/>
      <c r="D57" s="223" t="s">
        <v>119</v>
      </c>
      <c r="E57" s="224" t="s">
        <v>114</v>
      </c>
    </row>
    <row r="58" spans="2:7" ht="13">
      <c r="B58" s="14" t="s">
        <v>18</v>
      </c>
      <c r="C58" s="94" t="s">
        <v>43</v>
      </c>
      <c r="D58" s="225">
        <f>D64</f>
        <v>154090.56</v>
      </c>
      <c r="E58" s="226">
        <f>D58/E21</f>
        <v>1</v>
      </c>
    </row>
    <row r="59" spans="2:7" ht="25">
      <c r="B59" s="92" t="s">
        <v>4</v>
      </c>
      <c r="C59" s="9" t="s">
        <v>44</v>
      </c>
      <c r="D59" s="227">
        <v>0</v>
      </c>
      <c r="E59" s="228">
        <v>0</v>
      </c>
    </row>
    <row r="60" spans="2:7" ht="25">
      <c r="B60" s="78" t="s">
        <v>6</v>
      </c>
      <c r="C60" s="4" t="s">
        <v>45</v>
      </c>
      <c r="D60" s="229">
        <v>0</v>
      </c>
      <c r="E60" s="230">
        <v>0</v>
      </c>
    </row>
    <row r="61" spans="2:7">
      <c r="B61" s="78" t="s">
        <v>8</v>
      </c>
      <c r="C61" s="4" t="s">
        <v>46</v>
      </c>
      <c r="D61" s="229">
        <v>0</v>
      </c>
      <c r="E61" s="230">
        <v>0</v>
      </c>
    </row>
    <row r="62" spans="2:7">
      <c r="B62" s="78" t="s">
        <v>9</v>
      </c>
      <c r="C62" s="4" t="s">
        <v>47</v>
      </c>
      <c r="D62" s="229">
        <v>0</v>
      </c>
      <c r="E62" s="230">
        <v>0</v>
      </c>
    </row>
    <row r="63" spans="2:7">
      <c r="B63" s="78" t="s">
        <v>29</v>
      </c>
      <c r="C63" s="4" t="s">
        <v>48</v>
      </c>
      <c r="D63" s="229">
        <v>0</v>
      </c>
      <c r="E63" s="230">
        <v>0</v>
      </c>
    </row>
    <row r="64" spans="2:7">
      <c r="B64" s="92" t="s">
        <v>31</v>
      </c>
      <c r="C64" s="9" t="s">
        <v>49</v>
      </c>
      <c r="D64" s="227">
        <f>E21</f>
        <v>154090.56</v>
      </c>
      <c r="E64" s="228">
        <f>E58</f>
        <v>1</v>
      </c>
    </row>
    <row r="65" spans="2:5">
      <c r="B65" s="92" t="s">
        <v>33</v>
      </c>
      <c r="C65" s="9" t="s">
        <v>115</v>
      </c>
      <c r="D65" s="227">
        <v>0</v>
      </c>
      <c r="E65" s="228">
        <v>0</v>
      </c>
    </row>
    <row r="66" spans="2:5">
      <c r="B66" s="92" t="s">
        <v>50</v>
      </c>
      <c r="C66" s="9" t="s">
        <v>51</v>
      </c>
      <c r="D66" s="227">
        <v>0</v>
      </c>
      <c r="E66" s="228">
        <v>0</v>
      </c>
    </row>
    <row r="67" spans="2:5">
      <c r="B67" s="78" t="s">
        <v>52</v>
      </c>
      <c r="C67" s="4" t="s">
        <v>53</v>
      </c>
      <c r="D67" s="229">
        <v>0</v>
      </c>
      <c r="E67" s="230">
        <v>0</v>
      </c>
    </row>
    <row r="68" spans="2:5">
      <c r="B68" s="78" t="s">
        <v>54</v>
      </c>
      <c r="C68" s="4" t="s">
        <v>55</v>
      </c>
      <c r="D68" s="229">
        <v>0</v>
      </c>
      <c r="E68" s="230">
        <v>0</v>
      </c>
    </row>
    <row r="69" spans="2:5">
      <c r="B69" s="78" t="s">
        <v>56</v>
      </c>
      <c r="C69" s="4" t="s">
        <v>57</v>
      </c>
      <c r="D69" s="292">
        <v>0</v>
      </c>
      <c r="E69" s="230">
        <v>0</v>
      </c>
    </row>
    <row r="70" spans="2:5">
      <c r="B70" s="96" t="s">
        <v>58</v>
      </c>
      <c r="C70" s="88" t="s">
        <v>59</v>
      </c>
      <c r="D70" s="232">
        <v>0</v>
      </c>
      <c r="E70" s="233">
        <v>0</v>
      </c>
    </row>
    <row r="71" spans="2:5" ht="13">
      <c r="B71" s="97" t="s">
        <v>23</v>
      </c>
      <c r="C71" s="8" t="s">
        <v>61</v>
      </c>
      <c r="D71" s="234">
        <v>0</v>
      </c>
      <c r="E71" s="235">
        <v>0</v>
      </c>
    </row>
    <row r="72" spans="2:5" ht="13">
      <c r="B72" s="98" t="s">
        <v>60</v>
      </c>
      <c r="C72" s="90" t="s">
        <v>63</v>
      </c>
      <c r="D72" s="236">
        <f>E14</f>
        <v>0</v>
      </c>
      <c r="E72" s="237">
        <v>0</v>
      </c>
    </row>
    <row r="73" spans="2:5" ht="13">
      <c r="B73" s="99" t="s">
        <v>62</v>
      </c>
      <c r="C73" s="17" t="s">
        <v>65</v>
      </c>
      <c r="D73" s="238">
        <v>0</v>
      </c>
      <c r="E73" s="239">
        <v>0</v>
      </c>
    </row>
    <row r="74" spans="2:5" ht="13">
      <c r="B74" s="97" t="s">
        <v>64</v>
      </c>
      <c r="C74" s="8" t="s">
        <v>66</v>
      </c>
      <c r="D74" s="234">
        <f>D58</f>
        <v>154090.56</v>
      </c>
      <c r="E74" s="235">
        <f>E58+E72-E73</f>
        <v>1</v>
      </c>
    </row>
    <row r="75" spans="2:5">
      <c r="B75" s="78" t="s">
        <v>4</v>
      </c>
      <c r="C75" s="4" t="s">
        <v>67</v>
      </c>
      <c r="D75" s="229">
        <f>D74</f>
        <v>154090.56</v>
      </c>
      <c r="E75" s="230">
        <f>E74</f>
        <v>1</v>
      </c>
    </row>
    <row r="76" spans="2:5">
      <c r="B76" s="78" t="s">
        <v>6</v>
      </c>
      <c r="C76" s="4" t="s">
        <v>116</v>
      </c>
      <c r="D76" s="229">
        <v>0</v>
      </c>
      <c r="E76" s="230">
        <v>0</v>
      </c>
    </row>
    <row r="77" spans="2:5" ht="13" thickBot="1">
      <c r="B77" s="79" t="s">
        <v>8</v>
      </c>
      <c r="C77" s="13" t="s">
        <v>117</v>
      </c>
      <c r="D77" s="240">
        <v>0</v>
      </c>
      <c r="E77" s="241">
        <v>0</v>
      </c>
    </row>
    <row r="78" spans="2:5">
      <c r="B78" s="1"/>
      <c r="C78" s="1"/>
      <c r="D78" s="180"/>
      <c r="E78" s="180"/>
    </row>
    <row r="79" spans="2:5">
      <c r="B79" s="1"/>
      <c r="C79" s="1"/>
      <c r="D79" s="180"/>
      <c r="E79" s="180"/>
    </row>
    <row r="80" spans="2:5">
      <c r="B80" s="1"/>
      <c r="C80" s="1"/>
      <c r="D80" s="180"/>
      <c r="E80" s="180"/>
    </row>
    <row r="81" spans="2:5">
      <c r="B81" s="1"/>
      <c r="C81" s="1"/>
      <c r="D81" s="180"/>
      <c r="E81" s="180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  <headerFooter>
    <oddHeader>&amp;C&amp;"Calibri"&amp;10&amp;K000000Confidential&amp;1#</oddHeader>
  </headerFooter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800-000000000000}">
  <sheetPr codeName="Arkusz161"/>
  <dimension ref="A1:L81"/>
  <sheetViews>
    <sheetView zoomScale="80" zoomScaleNormal="80" workbookViewId="0">
      <selection activeCell="H59" sqref="H59"/>
    </sheetView>
  </sheetViews>
  <sheetFormatPr defaultRowHeight="12.5"/>
  <cols>
    <col min="1" max="1" width="9.1796875" style="18"/>
    <col min="2" max="2" width="5.26953125" style="18" bestFit="1" customWidth="1"/>
    <col min="3" max="3" width="75.453125" style="18" customWidth="1"/>
    <col min="4" max="5" width="17.81640625" style="107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1" max="11" width="11.7265625" customWidth="1"/>
    <col min="12" max="12" width="12.453125" bestFit="1" customWidth="1"/>
  </cols>
  <sheetData>
    <row r="1" spans="2:12">
      <c r="B1" s="1"/>
      <c r="C1" s="1"/>
      <c r="D1" s="180"/>
      <c r="E1" s="180"/>
    </row>
    <row r="2" spans="2:12" ht="15.5">
      <c r="B2" s="345" t="s">
        <v>0</v>
      </c>
      <c r="C2" s="345"/>
      <c r="D2" s="345"/>
      <c r="E2" s="345"/>
      <c r="L2" s="59"/>
    </row>
    <row r="3" spans="2:12" ht="15.5">
      <c r="B3" s="345" t="s">
        <v>205</v>
      </c>
      <c r="C3" s="345"/>
      <c r="D3" s="345"/>
      <c r="E3" s="345"/>
    </row>
    <row r="4" spans="2:12" ht="14">
      <c r="B4" s="65"/>
      <c r="C4" s="65"/>
      <c r="D4" s="181"/>
      <c r="E4" s="181"/>
    </row>
    <row r="5" spans="2:12" ht="21" customHeight="1">
      <c r="B5" s="346" t="s">
        <v>1</v>
      </c>
      <c r="C5" s="346"/>
      <c r="D5" s="346"/>
      <c r="E5" s="346"/>
    </row>
    <row r="6" spans="2:12" ht="14">
      <c r="B6" s="347" t="s">
        <v>175</v>
      </c>
      <c r="C6" s="347"/>
      <c r="D6" s="347"/>
      <c r="E6" s="347"/>
    </row>
    <row r="7" spans="2:12" ht="14">
      <c r="B7" s="67"/>
      <c r="C7" s="67"/>
      <c r="D7" s="182"/>
      <c r="E7" s="182"/>
    </row>
    <row r="8" spans="2:12" ht="13.5">
      <c r="B8" s="349" t="s">
        <v>18</v>
      </c>
      <c r="C8" s="354"/>
      <c r="D8" s="354"/>
      <c r="E8" s="354"/>
    </row>
    <row r="9" spans="2:12" ht="16" thickBot="1">
      <c r="B9" s="348" t="s">
        <v>100</v>
      </c>
      <c r="C9" s="348"/>
      <c r="D9" s="348"/>
      <c r="E9" s="348"/>
    </row>
    <row r="10" spans="2:12" ht="13.5" thickBot="1">
      <c r="B10" s="66"/>
      <c r="C10" s="61" t="s">
        <v>2</v>
      </c>
      <c r="D10" s="282" t="s">
        <v>199</v>
      </c>
      <c r="E10" s="282" t="s">
        <v>206</v>
      </c>
      <c r="G10" s="59"/>
    </row>
    <row r="11" spans="2:12" ht="13">
      <c r="B11" s="68" t="s">
        <v>3</v>
      </c>
      <c r="C11" s="95" t="s">
        <v>106</v>
      </c>
      <c r="D11" s="242">
        <v>147302.39000000001</v>
      </c>
      <c r="E11" s="243">
        <v>89148.23</v>
      </c>
    </row>
    <row r="12" spans="2:12">
      <c r="B12" s="108" t="s">
        <v>4</v>
      </c>
      <c r="C12" s="109" t="s">
        <v>5</v>
      </c>
      <c r="D12" s="244">
        <v>147302.39000000001</v>
      </c>
      <c r="E12" s="245">
        <v>89148.23</v>
      </c>
    </row>
    <row r="13" spans="2:12">
      <c r="B13" s="108" t="s">
        <v>6</v>
      </c>
      <c r="C13" s="110" t="s">
        <v>7</v>
      </c>
      <c r="D13" s="244">
        <v>0</v>
      </c>
      <c r="E13" s="306">
        <v>0</v>
      </c>
    </row>
    <row r="14" spans="2:12">
      <c r="B14" s="108" t="s">
        <v>8</v>
      </c>
      <c r="C14" s="110" t="s">
        <v>10</v>
      </c>
      <c r="D14" s="244">
        <v>0</v>
      </c>
      <c r="E14" s="306">
        <v>0</v>
      </c>
      <c r="G14" s="54"/>
    </row>
    <row r="15" spans="2:12">
      <c r="B15" s="108" t="s">
        <v>103</v>
      </c>
      <c r="C15" s="110" t="s">
        <v>11</v>
      </c>
      <c r="D15" s="244">
        <v>0</v>
      </c>
      <c r="E15" s="306">
        <v>0</v>
      </c>
    </row>
    <row r="16" spans="2:12">
      <c r="B16" s="111" t="s">
        <v>104</v>
      </c>
      <c r="C16" s="112" t="s">
        <v>12</v>
      </c>
      <c r="D16" s="246">
        <v>0</v>
      </c>
      <c r="E16" s="307">
        <v>0</v>
      </c>
    </row>
    <row r="17" spans="2:11" ht="13">
      <c r="B17" s="6" t="s">
        <v>13</v>
      </c>
      <c r="C17" s="8" t="s">
        <v>65</v>
      </c>
      <c r="D17" s="248">
        <v>0</v>
      </c>
      <c r="E17" s="308">
        <v>0</v>
      </c>
    </row>
    <row r="18" spans="2:11">
      <c r="B18" s="108" t="s">
        <v>4</v>
      </c>
      <c r="C18" s="109" t="s">
        <v>11</v>
      </c>
      <c r="D18" s="246">
        <v>0</v>
      </c>
      <c r="E18" s="307">
        <v>0</v>
      </c>
    </row>
    <row r="19" spans="2:11" ht="15" customHeight="1">
      <c r="B19" s="108" t="s">
        <v>6</v>
      </c>
      <c r="C19" s="110" t="s">
        <v>105</v>
      </c>
      <c r="D19" s="244">
        <v>0</v>
      </c>
      <c r="E19" s="306">
        <v>0</v>
      </c>
    </row>
    <row r="20" spans="2:11" ht="13" thickBot="1">
      <c r="B20" s="113" t="s">
        <v>8</v>
      </c>
      <c r="C20" s="114" t="s">
        <v>14</v>
      </c>
      <c r="D20" s="250">
        <v>0</v>
      </c>
      <c r="E20" s="309">
        <v>0</v>
      </c>
    </row>
    <row r="21" spans="2:11" ht="13.5" thickBot="1">
      <c r="B21" s="356" t="s">
        <v>107</v>
      </c>
      <c r="C21" s="357"/>
      <c r="D21" s="252">
        <v>147302.39000000001</v>
      </c>
      <c r="E21" s="211">
        <v>89148.23</v>
      </c>
      <c r="F21" s="62"/>
      <c r="G21" s="62"/>
      <c r="H21" s="103"/>
      <c r="J21" s="137"/>
      <c r="K21" s="103"/>
    </row>
    <row r="22" spans="2:11">
      <c r="B22" s="2"/>
      <c r="C22" s="5"/>
      <c r="D22" s="197"/>
      <c r="E22" s="197"/>
      <c r="G22" s="59"/>
    </row>
    <row r="23" spans="2:11" ht="13.5">
      <c r="B23" s="349" t="s">
        <v>101</v>
      </c>
      <c r="C23" s="358"/>
      <c r="D23" s="358"/>
      <c r="E23" s="358"/>
      <c r="G23" s="59"/>
    </row>
    <row r="24" spans="2:11" ht="15.75" customHeight="1" thickBot="1">
      <c r="B24" s="348" t="s">
        <v>102</v>
      </c>
      <c r="C24" s="359"/>
      <c r="D24" s="359"/>
      <c r="E24" s="359"/>
    </row>
    <row r="25" spans="2:11" ht="13.5" thickBot="1">
      <c r="B25" s="66"/>
      <c r="C25" s="115" t="s">
        <v>2</v>
      </c>
      <c r="D25" s="282" t="s">
        <v>199</v>
      </c>
      <c r="E25" s="282" t="s">
        <v>206</v>
      </c>
    </row>
    <row r="26" spans="2:11" ht="13">
      <c r="B26" s="72" t="s">
        <v>15</v>
      </c>
      <c r="C26" s="73" t="s">
        <v>16</v>
      </c>
      <c r="D26" s="326">
        <v>73931.850000000006</v>
      </c>
      <c r="E26" s="327">
        <v>147302.39000000001</v>
      </c>
      <c r="G26" s="60"/>
      <c r="H26" s="143"/>
    </row>
    <row r="27" spans="2:11" ht="13">
      <c r="B27" s="6" t="s">
        <v>17</v>
      </c>
      <c r="C27" s="7" t="s">
        <v>108</v>
      </c>
      <c r="D27" s="201">
        <v>32939.03</v>
      </c>
      <c r="E27" s="202">
        <v>-77333.829999999987</v>
      </c>
      <c r="F27" s="59"/>
      <c r="G27" s="60"/>
      <c r="H27" s="147"/>
      <c r="I27" s="59"/>
      <c r="J27" s="60"/>
    </row>
    <row r="28" spans="2:11" ht="13">
      <c r="B28" s="6" t="s">
        <v>18</v>
      </c>
      <c r="C28" s="7" t="s">
        <v>19</v>
      </c>
      <c r="D28" s="201">
        <v>42610.17</v>
      </c>
      <c r="E28" s="203">
        <v>6686.9400000000005</v>
      </c>
      <c r="F28" s="59"/>
      <c r="G28" s="101"/>
      <c r="H28" s="147"/>
      <c r="I28" s="59"/>
      <c r="J28" s="60"/>
    </row>
    <row r="29" spans="2:11" ht="13">
      <c r="B29" s="116" t="s">
        <v>4</v>
      </c>
      <c r="C29" s="109" t="s">
        <v>20</v>
      </c>
      <c r="D29" s="204">
        <v>6671.35</v>
      </c>
      <c r="E29" s="205">
        <v>6139.61</v>
      </c>
      <c r="F29" s="59"/>
      <c r="G29" s="101"/>
      <c r="H29" s="147"/>
      <c r="I29" s="59"/>
      <c r="J29" s="60"/>
    </row>
    <row r="30" spans="2:11" ht="13">
      <c r="B30" s="116" t="s">
        <v>6</v>
      </c>
      <c r="C30" s="109" t="s">
        <v>21</v>
      </c>
      <c r="D30" s="204">
        <v>0</v>
      </c>
      <c r="E30" s="205">
        <v>0</v>
      </c>
      <c r="F30" s="59"/>
      <c r="G30" s="101"/>
      <c r="H30" s="147"/>
      <c r="I30" s="59"/>
      <c r="J30" s="60"/>
    </row>
    <row r="31" spans="2:11" ht="13">
      <c r="B31" s="116" t="s">
        <v>8</v>
      </c>
      <c r="C31" s="109" t="s">
        <v>22</v>
      </c>
      <c r="D31" s="204">
        <v>35938.82</v>
      </c>
      <c r="E31" s="205">
        <v>547.33000000000004</v>
      </c>
      <c r="F31" s="59"/>
      <c r="G31" s="101"/>
      <c r="H31" s="147"/>
      <c r="I31" s="59"/>
      <c r="J31" s="60"/>
    </row>
    <row r="32" spans="2:11" ht="13">
      <c r="B32" s="70" t="s">
        <v>23</v>
      </c>
      <c r="C32" s="8" t="s">
        <v>24</v>
      </c>
      <c r="D32" s="201">
        <v>9671.14</v>
      </c>
      <c r="E32" s="203">
        <v>84020.77</v>
      </c>
      <c r="F32" s="59"/>
      <c r="G32" s="60"/>
      <c r="H32" s="147"/>
      <c r="I32" s="59"/>
      <c r="J32" s="60"/>
    </row>
    <row r="33" spans="2:10" ht="13">
      <c r="B33" s="116" t="s">
        <v>4</v>
      </c>
      <c r="C33" s="109" t="s">
        <v>25</v>
      </c>
      <c r="D33" s="204">
        <v>3847.64</v>
      </c>
      <c r="E33" s="205">
        <v>82433.66</v>
      </c>
      <c r="F33" s="59"/>
      <c r="G33" s="101"/>
      <c r="H33" s="147"/>
      <c r="I33" s="59"/>
      <c r="J33" s="60"/>
    </row>
    <row r="34" spans="2:10" ht="13">
      <c r="B34" s="116" t="s">
        <v>6</v>
      </c>
      <c r="C34" s="109" t="s">
        <v>26</v>
      </c>
      <c r="D34" s="204">
        <v>0</v>
      </c>
      <c r="E34" s="205">
        <v>0</v>
      </c>
      <c r="F34" s="59"/>
      <c r="G34" s="101"/>
      <c r="H34" s="147"/>
      <c r="I34" s="59"/>
      <c r="J34" s="60"/>
    </row>
    <row r="35" spans="2:10" ht="13">
      <c r="B35" s="116" t="s">
        <v>8</v>
      </c>
      <c r="C35" s="109" t="s">
        <v>27</v>
      </c>
      <c r="D35" s="204">
        <v>560.46</v>
      </c>
      <c r="E35" s="205">
        <v>448.3</v>
      </c>
      <c r="F35" s="59"/>
      <c r="G35" s="101"/>
      <c r="H35" s="147"/>
      <c r="I35" s="59"/>
      <c r="J35" s="60"/>
    </row>
    <row r="36" spans="2:10" ht="13">
      <c r="B36" s="116" t="s">
        <v>9</v>
      </c>
      <c r="C36" s="109" t="s">
        <v>28</v>
      </c>
      <c r="D36" s="204">
        <v>0</v>
      </c>
      <c r="E36" s="205">
        <v>0</v>
      </c>
      <c r="F36" s="59"/>
      <c r="G36" s="101"/>
      <c r="H36" s="147"/>
      <c r="I36" s="59"/>
      <c r="J36" s="60"/>
    </row>
    <row r="37" spans="2:10" ht="25.5">
      <c r="B37" s="116" t="s">
        <v>29</v>
      </c>
      <c r="C37" s="109" t="s">
        <v>30</v>
      </c>
      <c r="D37" s="204">
        <v>926.46</v>
      </c>
      <c r="E37" s="205">
        <v>1138.81</v>
      </c>
      <c r="F37" s="59"/>
      <c r="G37" s="101"/>
      <c r="H37" s="147"/>
      <c r="I37" s="59"/>
      <c r="J37" s="60"/>
    </row>
    <row r="38" spans="2:10" ht="13">
      <c r="B38" s="116" t="s">
        <v>31</v>
      </c>
      <c r="C38" s="109" t="s">
        <v>32</v>
      </c>
      <c r="D38" s="204">
        <v>0</v>
      </c>
      <c r="E38" s="205">
        <v>0</v>
      </c>
      <c r="F38" s="59"/>
      <c r="G38" s="101"/>
      <c r="H38" s="147"/>
      <c r="I38" s="59"/>
      <c r="J38" s="60"/>
    </row>
    <row r="39" spans="2:10" ht="13">
      <c r="B39" s="117" t="s">
        <v>33</v>
      </c>
      <c r="C39" s="118" t="s">
        <v>34</v>
      </c>
      <c r="D39" s="206">
        <v>4336.58</v>
      </c>
      <c r="E39" s="207">
        <v>0</v>
      </c>
      <c r="F39" s="59"/>
      <c r="G39" s="101"/>
      <c r="H39" s="147"/>
      <c r="I39" s="59"/>
      <c r="J39" s="60"/>
    </row>
    <row r="40" spans="2:10" ht="13.5" thickBot="1">
      <c r="B40" s="74" t="s">
        <v>35</v>
      </c>
      <c r="C40" s="75" t="s">
        <v>36</v>
      </c>
      <c r="D40" s="208">
        <v>40431.51</v>
      </c>
      <c r="E40" s="209">
        <v>19179.669999999998</v>
      </c>
      <c r="G40" s="60"/>
      <c r="H40" s="143"/>
    </row>
    <row r="41" spans="2:10" ht="13.5" thickBot="1">
      <c r="B41" s="76" t="s">
        <v>37</v>
      </c>
      <c r="C41" s="77" t="s">
        <v>38</v>
      </c>
      <c r="D41" s="328">
        <v>147302.39000000001</v>
      </c>
      <c r="E41" s="329">
        <v>89148.23</v>
      </c>
      <c r="F41" s="62"/>
      <c r="G41" s="60"/>
      <c r="H41" s="143"/>
    </row>
    <row r="42" spans="2:10" ht="13">
      <c r="B42" s="71"/>
      <c r="C42" s="71"/>
      <c r="D42" s="105"/>
      <c r="E42" s="105"/>
      <c r="F42" s="62"/>
      <c r="G42" s="54"/>
      <c r="H42" s="143"/>
    </row>
    <row r="43" spans="2:10" ht="13.5">
      <c r="B43" s="349" t="s">
        <v>60</v>
      </c>
      <c r="C43" s="350"/>
      <c r="D43" s="350"/>
      <c r="E43" s="350"/>
      <c r="G43" s="59"/>
    </row>
    <row r="44" spans="2:10" ht="18" customHeight="1" thickBot="1">
      <c r="B44" s="348" t="s">
        <v>118</v>
      </c>
      <c r="C44" s="351"/>
      <c r="D44" s="351"/>
      <c r="E44" s="351"/>
      <c r="G44" s="59"/>
    </row>
    <row r="45" spans="2:10" ht="13.5" thickBot="1">
      <c r="B45" s="66"/>
      <c r="C45" s="19" t="s">
        <v>39</v>
      </c>
      <c r="D45" s="282" t="s">
        <v>199</v>
      </c>
      <c r="E45" s="282" t="s">
        <v>206</v>
      </c>
      <c r="G45" s="59"/>
    </row>
    <row r="46" spans="2:10" ht="13">
      <c r="B46" s="10" t="s">
        <v>18</v>
      </c>
      <c r="C46" s="20" t="s">
        <v>109</v>
      </c>
      <c r="D46" s="212"/>
      <c r="E46" s="213"/>
      <c r="G46" s="59"/>
    </row>
    <row r="47" spans="2:10">
      <c r="B47" s="119" t="s">
        <v>4</v>
      </c>
      <c r="C47" s="109" t="s">
        <v>40</v>
      </c>
      <c r="D47" s="214">
        <v>655.94759999999997</v>
      </c>
      <c r="E47" s="215">
        <v>904.91700000000003</v>
      </c>
      <c r="G47" s="59"/>
      <c r="H47" s="102"/>
    </row>
    <row r="48" spans="2:10">
      <c r="B48" s="120" t="s">
        <v>6</v>
      </c>
      <c r="C48" s="118" t="s">
        <v>41</v>
      </c>
      <c r="D48" s="214">
        <v>904.91700000000003</v>
      </c>
      <c r="E48" s="216">
        <v>482.97879999999998</v>
      </c>
      <c r="G48" s="102"/>
    </row>
    <row r="49" spans="2:8" ht="13">
      <c r="B49" s="91" t="s">
        <v>23</v>
      </c>
      <c r="C49" s="93" t="s">
        <v>110</v>
      </c>
      <c r="D49" s="217"/>
      <c r="E49" s="218"/>
      <c r="H49" s="100"/>
    </row>
    <row r="50" spans="2:8">
      <c r="B50" s="119" t="s">
        <v>4</v>
      </c>
      <c r="C50" s="109" t="s">
        <v>40</v>
      </c>
      <c r="D50" s="214">
        <v>112.71</v>
      </c>
      <c r="E50" s="323">
        <v>162.78</v>
      </c>
      <c r="G50" s="107"/>
    </row>
    <row r="51" spans="2:8">
      <c r="B51" s="119" t="s">
        <v>6</v>
      </c>
      <c r="C51" s="109" t="s">
        <v>111</v>
      </c>
      <c r="D51" s="214">
        <v>112.71</v>
      </c>
      <c r="E51" s="323">
        <v>158.65</v>
      </c>
      <c r="G51" s="107"/>
    </row>
    <row r="52" spans="2:8">
      <c r="B52" s="119" t="s">
        <v>8</v>
      </c>
      <c r="C52" s="109" t="s">
        <v>112</v>
      </c>
      <c r="D52" s="214">
        <v>163.9</v>
      </c>
      <c r="E52" s="323">
        <v>192.61</v>
      </c>
    </row>
    <row r="53" spans="2:8" ht="13.5" customHeight="1" thickBot="1">
      <c r="B53" s="121" t="s">
        <v>9</v>
      </c>
      <c r="C53" s="122" t="s">
        <v>41</v>
      </c>
      <c r="D53" s="220">
        <v>162.78</v>
      </c>
      <c r="E53" s="259">
        <v>184.58</v>
      </c>
    </row>
    <row r="54" spans="2:8">
      <c r="B54" s="85"/>
      <c r="C54" s="86"/>
      <c r="D54" s="222"/>
      <c r="E54" s="222"/>
    </row>
    <row r="55" spans="2:8" ht="13.5">
      <c r="B55" s="349" t="s">
        <v>62</v>
      </c>
      <c r="C55" s="354"/>
      <c r="D55" s="354"/>
      <c r="E55" s="354"/>
    </row>
    <row r="56" spans="2:8" ht="15.75" customHeight="1" thickBot="1">
      <c r="B56" s="348" t="s">
        <v>113</v>
      </c>
      <c r="C56" s="355"/>
      <c r="D56" s="355"/>
      <c r="E56" s="355"/>
    </row>
    <row r="57" spans="2:8" ht="21.5" thickBot="1">
      <c r="B57" s="343" t="s">
        <v>42</v>
      </c>
      <c r="C57" s="344"/>
      <c r="D57" s="223" t="s">
        <v>119</v>
      </c>
      <c r="E57" s="224" t="s">
        <v>114</v>
      </c>
    </row>
    <row r="58" spans="2:8" ht="13">
      <c r="B58" s="14" t="s">
        <v>18</v>
      </c>
      <c r="C58" s="94" t="s">
        <v>43</v>
      </c>
      <c r="D58" s="225">
        <f>D64</f>
        <v>89148.23</v>
      </c>
      <c r="E58" s="226">
        <f>D58/E21</f>
        <v>1</v>
      </c>
    </row>
    <row r="59" spans="2:8" ht="25">
      <c r="B59" s="92" t="s">
        <v>4</v>
      </c>
      <c r="C59" s="9" t="s">
        <v>44</v>
      </c>
      <c r="D59" s="227">
        <v>0</v>
      </c>
      <c r="E59" s="228">
        <v>0</v>
      </c>
    </row>
    <row r="60" spans="2:8" ht="25">
      <c r="B60" s="78" t="s">
        <v>6</v>
      </c>
      <c r="C60" s="4" t="s">
        <v>45</v>
      </c>
      <c r="D60" s="229">
        <v>0</v>
      </c>
      <c r="E60" s="230">
        <v>0</v>
      </c>
    </row>
    <row r="61" spans="2:8">
      <c r="B61" s="78" t="s">
        <v>8</v>
      </c>
      <c r="C61" s="4" t="s">
        <v>46</v>
      </c>
      <c r="D61" s="229">
        <v>0</v>
      </c>
      <c r="E61" s="230">
        <v>0</v>
      </c>
    </row>
    <row r="62" spans="2:8">
      <c r="B62" s="78" t="s">
        <v>9</v>
      </c>
      <c r="C62" s="4" t="s">
        <v>47</v>
      </c>
      <c r="D62" s="229">
        <v>0</v>
      </c>
      <c r="E62" s="230">
        <v>0</v>
      </c>
    </row>
    <row r="63" spans="2:8">
      <c r="B63" s="78" t="s">
        <v>29</v>
      </c>
      <c r="C63" s="4" t="s">
        <v>48</v>
      </c>
      <c r="D63" s="229">
        <v>0</v>
      </c>
      <c r="E63" s="230">
        <v>0</v>
      </c>
    </row>
    <row r="64" spans="2:8">
      <c r="B64" s="92" t="s">
        <v>31</v>
      </c>
      <c r="C64" s="9" t="s">
        <v>49</v>
      </c>
      <c r="D64" s="227">
        <f>E12</f>
        <v>89148.23</v>
      </c>
      <c r="E64" s="228">
        <f>E58</f>
        <v>1</v>
      </c>
    </row>
    <row r="65" spans="2:5">
      <c r="B65" s="92" t="s">
        <v>33</v>
      </c>
      <c r="C65" s="9" t="s">
        <v>115</v>
      </c>
      <c r="D65" s="227">
        <v>0</v>
      </c>
      <c r="E65" s="228">
        <v>0</v>
      </c>
    </row>
    <row r="66" spans="2:5">
      <c r="B66" s="92" t="s">
        <v>50</v>
      </c>
      <c r="C66" s="9" t="s">
        <v>51</v>
      </c>
      <c r="D66" s="227">
        <v>0</v>
      </c>
      <c r="E66" s="228">
        <v>0</v>
      </c>
    </row>
    <row r="67" spans="2:5">
      <c r="B67" s="78" t="s">
        <v>52</v>
      </c>
      <c r="C67" s="4" t="s">
        <v>53</v>
      </c>
      <c r="D67" s="229">
        <v>0</v>
      </c>
      <c r="E67" s="230">
        <v>0</v>
      </c>
    </row>
    <row r="68" spans="2:5">
      <c r="B68" s="78" t="s">
        <v>54</v>
      </c>
      <c r="C68" s="4" t="s">
        <v>55</v>
      </c>
      <c r="D68" s="229">
        <v>0</v>
      </c>
      <c r="E68" s="230">
        <v>0</v>
      </c>
    </row>
    <row r="69" spans="2:5">
      <c r="B69" s="78" t="s">
        <v>56</v>
      </c>
      <c r="C69" s="4" t="s">
        <v>57</v>
      </c>
      <c r="D69" s="292">
        <v>0</v>
      </c>
      <c r="E69" s="230">
        <v>0</v>
      </c>
    </row>
    <row r="70" spans="2:5">
      <c r="B70" s="96" t="s">
        <v>58</v>
      </c>
      <c r="C70" s="88" t="s">
        <v>59</v>
      </c>
      <c r="D70" s="232">
        <v>0</v>
      </c>
      <c r="E70" s="233">
        <v>0</v>
      </c>
    </row>
    <row r="71" spans="2:5" ht="13">
      <c r="B71" s="97" t="s">
        <v>23</v>
      </c>
      <c r="C71" s="8" t="s">
        <v>61</v>
      </c>
      <c r="D71" s="234">
        <v>0</v>
      </c>
      <c r="E71" s="235">
        <v>0</v>
      </c>
    </row>
    <row r="72" spans="2:5" ht="13">
      <c r="B72" s="98" t="s">
        <v>60</v>
      </c>
      <c r="C72" s="90" t="s">
        <v>63</v>
      </c>
      <c r="D72" s="236">
        <f>E14</f>
        <v>0</v>
      </c>
      <c r="E72" s="237">
        <v>0</v>
      </c>
    </row>
    <row r="73" spans="2:5" ht="13">
      <c r="B73" s="99" t="s">
        <v>62</v>
      </c>
      <c r="C73" s="17" t="s">
        <v>65</v>
      </c>
      <c r="D73" s="238">
        <f>E17</f>
        <v>0</v>
      </c>
      <c r="E73" s="239">
        <f>D73/E21</f>
        <v>0</v>
      </c>
    </row>
    <row r="74" spans="2:5" ht="13">
      <c r="B74" s="97" t="s">
        <v>64</v>
      </c>
      <c r="C74" s="8" t="s">
        <v>66</v>
      </c>
      <c r="D74" s="234">
        <f>D75</f>
        <v>89148.23</v>
      </c>
      <c r="E74" s="235">
        <f>E58+E72-E73</f>
        <v>1</v>
      </c>
    </row>
    <row r="75" spans="2:5">
      <c r="B75" s="78" t="s">
        <v>4</v>
      </c>
      <c r="C75" s="4" t="s">
        <v>67</v>
      </c>
      <c r="D75" s="229">
        <f>D58-D73</f>
        <v>89148.23</v>
      </c>
      <c r="E75" s="230">
        <f>E74</f>
        <v>1</v>
      </c>
    </row>
    <row r="76" spans="2:5">
      <c r="B76" s="78" t="s">
        <v>6</v>
      </c>
      <c r="C76" s="4" t="s">
        <v>116</v>
      </c>
      <c r="D76" s="229">
        <v>0</v>
      </c>
      <c r="E76" s="230">
        <v>0</v>
      </c>
    </row>
    <row r="77" spans="2:5" ht="13" thickBot="1">
      <c r="B77" s="79" t="s">
        <v>8</v>
      </c>
      <c r="C77" s="13" t="s">
        <v>117</v>
      </c>
      <c r="D77" s="240">
        <v>0</v>
      </c>
      <c r="E77" s="241">
        <v>0</v>
      </c>
    </row>
    <row r="78" spans="2:5">
      <c r="B78" s="1"/>
      <c r="C78" s="1"/>
      <c r="D78" s="180"/>
      <c r="E78" s="180"/>
    </row>
    <row r="79" spans="2:5">
      <c r="B79" s="1"/>
      <c r="C79" s="1"/>
      <c r="D79" s="180"/>
      <c r="E79" s="180"/>
    </row>
    <row r="80" spans="2:5">
      <c r="B80" s="1"/>
      <c r="C80" s="1"/>
      <c r="D80" s="180"/>
      <c r="E80" s="180"/>
    </row>
    <row r="81" spans="2:5">
      <c r="B81" s="1"/>
      <c r="C81" s="1"/>
      <c r="D81" s="180"/>
      <c r="E81" s="180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horizontalDpi="90" verticalDpi="90" r:id="rId1"/>
  <headerFooter>
    <oddHeader>&amp;C&amp;"Calibri"&amp;10&amp;K000000Confidential&amp;1#</oddHeader>
  </headerFooter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900-000000000000}">
  <sheetPr codeName="Arkusz162"/>
  <dimension ref="A1:L81"/>
  <sheetViews>
    <sheetView zoomScale="80" zoomScaleNormal="80" workbookViewId="0">
      <selection activeCell="G19" sqref="G19:G20"/>
    </sheetView>
  </sheetViews>
  <sheetFormatPr defaultRowHeight="12.5"/>
  <cols>
    <col min="1" max="1" width="9.1796875" style="18"/>
    <col min="2" max="2" width="5.26953125" style="18" bestFit="1" customWidth="1"/>
    <col min="3" max="3" width="75.453125" style="18" customWidth="1"/>
    <col min="4" max="5" width="17.81640625" style="107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1" max="11" width="14.453125" bestFit="1" customWidth="1"/>
    <col min="12" max="12" width="12.453125" bestFit="1" customWidth="1"/>
  </cols>
  <sheetData>
    <row r="1" spans="2:12">
      <c r="B1" s="1"/>
      <c r="C1" s="1"/>
      <c r="D1" s="180"/>
      <c r="E1" s="180"/>
    </row>
    <row r="2" spans="2:12" ht="15.5">
      <c r="B2" s="345" t="s">
        <v>0</v>
      </c>
      <c r="C2" s="345"/>
      <c r="D2" s="345"/>
      <c r="E2" s="345"/>
      <c r="L2" s="59"/>
    </row>
    <row r="3" spans="2:12" ht="15.5">
      <c r="B3" s="345" t="s">
        <v>205</v>
      </c>
      <c r="C3" s="345"/>
      <c r="D3" s="345"/>
      <c r="E3" s="345"/>
    </row>
    <row r="4" spans="2:12" ht="14">
      <c r="B4" s="65"/>
      <c r="C4" s="65"/>
      <c r="D4" s="181"/>
      <c r="E4" s="181"/>
    </row>
    <row r="5" spans="2:12" ht="21" customHeight="1">
      <c r="B5" s="346" t="s">
        <v>1</v>
      </c>
      <c r="C5" s="346"/>
      <c r="D5" s="346"/>
      <c r="E5" s="346"/>
    </row>
    <row r="6" spans="2:12" ht="14">
      <c r="B6" s="347" t="s">
        <v>189</v>
      </c>
      <c r="C6" s="347"/>
      <c r="D6" s="347"/>
      <c r="E6" s="347"/>
    </row>
    <row r="7" spans="2:12" ht="14">
      <c r="B7" s="67"/>
      <c r="C7" s="67"/>
      <c r="D7" s="182"/>
      <c r="E7" s="182"/>
    </row>
    <row r="8" spans="2:12" ht="13.5">
      <c r="B8" s="349" t="s">
        <v>18</v>
      </c>
      <c r="C8" s="354"/>
      <c r="D8" s="354"/>
      <c r="E8" s="354"/>
    </row>
    <row r="9" spans="2:12" ht="16" thickBot="1">
      <c r="B9" s="348" t="s">
        <v>100</v>
      </c>
      <c r="C9" s="348"/>
      <c r="D9" s="348"/>
      <c r="E9" s="348"/>
    </row>
    <row r="10" spans="2:12" ht="13.5" thickBot="1">
      <c r="B10" s="66"/>
      <c r="C10" s="61" t="s">
        <v>2</v>
      </c>
      <c r="D10" s="282" t="s">
        <v>199</v>
      </c>
      <c r="E10" s="282" t="s">
        <v>206</v>
      </c>
    </row>
    <row r="11" spans="2:12" ht="13">
      <c r="B11" s="68" t="s">
        <v>3</v>
      </c>
      <c r="C11" s="95" t="s">
        <v>106</v>
      </c>
      <c r="D11" s="242">
        <v>12372.230000000001</v>
      </c>
      <c r="E11" s="243">
        <v>13105.27</v>
      </c>
    </row>
    <row r="12" spans="2:12">
      <c r="B12" s="108" t="s">
        <v>4</v>
      </c>
      <c r="C12" s="109" t="s">
        <v>5</v>
      </c>
      <c r="D12" s="244">
        <v>12372.230000000001</v>
      </c>
      <c r="E12" s="245">
        <v>13105.27</v>
      </c>
    </row>
    <row r="13" spans="2:12">
      <c r="B13" s="108" t="s">
        <v>6</v>
      </c>
      <c r="C13" s="110" t="s">
        <v>7</v>
      </c>
      <c r="D13" s="244">
        <v>0</v>
      </c>
      <c r="E13" s="306">
        <v>0</v>
      </c>
    </row>
    <row r="14" spans="2:12">
      <c r="B14" s="108" t="s">
        <v>8</v>
      </c>
      <c r="C14" s="110" t="s">
        <v>10</v>
      </c>
      <c r="D14" s="244">
        <v>0</v>
      </c>
      <c r="E14" s="306">
        <v>0</v>
      </c>
      <c r="G14" s="54"/>
    </row>
    <row r="15" spans="2:12">
      <c r="B15" s="108" t="s">
        <v>103</v>
      </c>
      <c r="C15" s="110" t="s">
        <v>11</v>
      </c>
      <c r="D15" s="244">
        <v>0</v>
      </c>
      <c r="E15" s="306">
        <v>0</v>
      </c>
    </row>
    <row r="16" spans="2:12">
      <c r="B16" s="111" t="s">
        <v>104</v>
      </c>
      <c r="C16" s="112" t="s">
        <v>12</v>
      </c>
      <c r="D16" s="246">
        <v>0</v>
      </c>
      <c r="E16" s="307">
        <v>0</v>
      </c>
    </row>
    <row r="17" spans="2:11" ht="13">
      <c r="B17" s="6" t="s">
        <v>13</v>
      </c>
      <c r="C17" s="8" t="s">
        <v>65</v>
      </c>
      <c r="D17" s="248">
        <v>0</v>
      </c>
      <c r="E17" s="308">
        <v>0</v>
      </c>
    </row>
    <row r="18" spans="2:11">
      <c r="B18" s="108" t="s">
        <v>4</v>
      </c>
      <c r="C18" s="109" t="s">
        <v>11</v>
      </c>
      <c r="D18" s="246">
        <v>0</v>
      </c>
      <c r="E18" s="307">
        <v>0</v>
      </c>
    </row>
    <row r="19" spans="2:11" ht="15" customHeight="1">
      <c r="B19" s="108" t="s">
        <v>6</v>
      </c>
      <c r="C19" s="110" t="s">
        <v>105</v>
      </c>
      <c r="D19" s="244">
        <v>0</v>
      </c>
      <c r="E19" s="306">
        <v>0</v>
      </c>
    </row>
    <row r="20" spans="2:11" ht="13" thickBot="1">
      <c r="B20" s="113" t="s">
        <v>8</v>
      </c>
      <c r="C20" s="114" t="s">
        <v>14</v>
      </c>
      <c r="D20" s="250">
        <v>0</v>
      </c>
      <c r="E20" s="309">
        <v>0</v>
      </c>
    </row>
    <row r="21" spans="2:11" ht="13.5" thickBot="1">
      <c r="B21" s="356" t="s">
        <v>107</v>
      </c>
      <c r="C21" s="357"/>
      <c r="D21" s="252">
        <v>12372.230000000001</v>
      </c>
      <c r="E21" s="211">
        <v>13105.27</v>
      </c>
      <c r="F21" s="62"/>
      <c r="G21" s="62"/>
      <c r="H21" s="103"/>
      <c r="J21" s="137"/>
      <c r="K21" s="103"/>
    </row>
    <row r="22" spans="2:11">
      <c r="B22" s="2"/>
      <c r="C22" s="5"/>
      <c r="D22" s="197"/>
      <c r="E22" s="197"/>
      <c r="G22" s="59"/>
    </row>
    <row r="23" spans="2:11" ht="13.5">
      <c r="B23" s="349" t="s">
        <v>101</v>
      </c>
      <c r="C23" s="358"/>
      <c r="D23" s="358"/>
      <c r="E23" s="358"/>
      <c r="G23" s="59"/>
    </row>
    <row r="24" spans="2:11" ht="15.75" customHeight="1" thickBot="1">
      <c r="B24" s="348" t="s">
        <v>102</v>
      </c>
      <c r="C24" s="359"/>
      <c r="D24" s="359"/>
      <c r="E24" s="359"/>
    </row>
    <row r="25" spans="2:11" ht="13.5" thickBot="1">
      <c r="B25" s="66"/>
      <c r="C25" s="115" t="s">
        <v>2</v>
      </c>
      <c r="D25" s="282" t="s">
        <v>199</v>
      </c>
      <c r="E25" s="282" t="s">
        <v>206</v>
      </c>
    </row>
    <row r="26" spans="2:11" ht="13">
      <c r="B26" s="72" t="s">
        <v>15</v>
      </c>
      <c r="C26" s="73" t="s">
        <v>16</v>
      </c>
      <c r="D26" s="326">
        <v>14053.74</v>
      </c>
      <c r="E26" s="327">
        <v>12372.23</v>
      </c>
      <c r="G26" s="60"/>
    </row>
    <row r="27" spans="2:11" ht="13">
      <c r="B27" s="6" t="s">
        <v>17</v>
      </c>
      <c r="C27" s="7" t="s">
        <v>108</v>
      </c>
      <c r="D27" s="201">
        <v>-2500.63</v>
      </c>
      <c r="E27" s="202">
        <v>-80.149999999999991</v>
      </c>
      <c r="F27" s="59"/>
      <c r="G27" s="60"/>
      <c r="H27" s="147"/>
      <c r="I27" s="59"/>
      <c r="J27" s="60"/>
    </row>
    <row r="28" spans="2:11" ht="13">
      <c r="B28" s="6" t="s">
        <v>18</v>
      </c>
      <c r="C28" s="7" t="s">
        <v>19</v>
      </c>
      <c r="D28" s="201">
        <v>1822.22</v>
      </c>
      <c r="E28" s="203">
        <v>1576.32</v>
      </c>
      <c r="F28" s="59"/>
      <c r="G28" s="101"/>
      <c r="H28" s="147"/>
      <c r="I28" s="59"/>
      <c r="J28" s="60"/>
    </row>
    <row r="29" spans="2:11" ht="13">
      <c r="B29" s="116" t="s">
        <v>4</v>
      </c>
      <c r="C29" s="109" t="s">
        <v>20</v>
      </c>
      <c r="D29" s="204">
        <v>1822.22</v>
      </c>
      <c r="E29" s="205">
        <v>1576.31</v>
      </c>
      <c r="F29" s="59"/>
      <c r="G29" s="101"/>
      <c r="H29" s="147"/>
      <c r="I29" s="59"/>
      <c r="J29" s="60"/>
    </row>
    <row r="30" spans="2:11" ht="13">
      <c r="B30" s="116" t="s">
        <v>6</v>
      </c>
      <c r="C30" s="109" t="s">
        <v>21</v>
      </c>
      <c r="D30" s="204">
        <v>0</v>
      </c>
      <c r="E30" s="205">
        <v>0</v>
      </c>
      <c r="F30" s="59"/>
      <c r="G30" s="101"/>
      <c r="H30" s="147"/>
      <c r="I30" s="59"/>
      <c r="J30" s="60"/>
    </row>
    <row r="31" spans="2:11" ht="13">
      <c r="B31" s="116" t="s">
        <v>8</v>
      </c>
      <c r="C31" s="109" t="s">
        <v>22</v>
      </c>
      <c r="D31" s="204">
        <v>0</v>
      </c>
      <c r="E31" s="205">
        <v>0.01</v>
      </c>
      <c r="F31" s="59"/>
      <c r="G31" s="101"/>
      <c r="H31" s="147"/>
      <c r="I31" s="59"/>
      <c r="J31" s="60"/>
    </row>
    <row r="32" spans="2:11" ht="13">
      <c r="B32" s="70" t="s">
        <v>23</v>
      </c>
      <c r="C32" s="8" t="s">
        <v>24</v>
      </c>
      <c r="D32" s="201">
        <v>4322.8500000000004</v>
      </c>
      <c r="E32" s="203">
        <v>1656.47</v>
      </c>
      <c r="F32" s="59"/>
      <c r="G32" s="60"/>
      <c r="H32" s="147"/>
      <c r="I32" s="59"/>
      <c r="J32" s="60"/>
    </row>
    <row r="33" spans="2:10" ht="13">
      <c r="B33" s="116" t="s">
        <v>4</v>
      </c>
      <c r="C33" s="109" t="s">
        <v>25</v>
      </c>
      <c r="D33" s="204">
        <v>3990.9700000000003</v>
      </c>
      <c r="E33" s="205">
        <v>1277.75</v>
      </c>
      <c r="F33" s="59"/>
      <c r="G33" s="101"/>
      <c r="H33" s="147"/>
      <c r="I33" s="59"/>
      <c r="J33" s="60"/>
    </row>
    <row r="34" spans="2:10" ht="13">
      <c r="B34" s="116" t="s">
        <v>6</v>
      </c>
      <c r="C34" s="109" t="s">
        <v>26</v>
      </c>
      <c r="D34" s="204">
        <v>0</v>
      </c>
      <c r="E34" s="205">
        <v>0</v>
      </c>
      <c r="F34" s="59"/>
      <c r="G34" s="101"/>
      <c r="H34" s="147"/>
      <c r="I34" s="59"/>
      <c r="J34" s="60"/>
    </row>
    <row r="35" spans="2:10" ht="13">
      <c r="B35" s="116" t="s">
        <v>8</v>
      </c>
      <c r="C35" s="109" t="s">
        <v>27</v>
      </c>
      <c r="D35" s="204">
        <v>234.18</v>
      </c>
      <c r="E35" s="205">
        <v>259.35000000000002</v>
      </c>
      <c r="F35" s="59"/>
      <c r="G35" s="101"/>
      <c r="H35" s="147"/>
      <c r="I35" s="59"/>
      <c r="J35" s="60"/>
    </row>
    <row r="36" spans="2:10" ht="13">
      <c r="B36" s="116" t="s">
        <v>9</v>
      </c>
      <c r="C36" s="109" t="s">
        <v>28</v>
      </c>
      <c r="D36" s="204">
        <v>0</v>
      </c>
      <c r="E36" s="205">
        <v>0</v>
      </c>
      <c r="F36" s="59"/>
      <c r="G36" s="101"/>
      <c r="H36" s="147"/>
      <c r="I36" s="59"/>
      <c r="J36" s="60"/>
    </row>
    <row r="37" spans="2:10" ht="25.5">
      <c r="B37" s="116" t="s">
        <v>29</v>
      </c>
      <c r="C37" s="109" t="s">
        <v>30</v>
      </c>
      <c r="D37" s="204">
        <v>97.7</v>
      </c>
      <c r="E37" s="205">
        <v>119.37</v>
      </c>
      <c r="F37" s="59"/>
      <c r="G37" s="101"/>
      <c r="H37" s="147"/>
      <c r="I37" s="59"/>
      <c r="J37" s="60"/>
    </row>
    <row r="38" spans="2:10" ht="13">
      <c r="B38" s="116" t="s">
        <v>31</v>
      </c>
      <c r="C38" s="109" t="s">
        <v>32</v>
      </c>
      <c r="D38" s="204">
        <v>0</v>
      </c>
      <c r="E38" s="205">
        <v>0</v>
      </c>
      <c r="F38" s="59"/>
      <c r="G38" s="101"/>
      <c r="H38" s="147"/>
      <c r="I38" s="59"/>
      <c r="J38" s="60"/>
    </row>
    <row r="39" spans="2:10" ht="13">
      <c r="B39" s="117" t="s">
        <v>33</v>
      </c>
      <c r="C39" s="118" t="s">
        <v>34</v>
      </c>
      <c r="D39" s="206">
        <v>0</v>
      </c>
      <c r="E39" s="207">
        <v>0</v>
      </c>
      <c r="F39" s="59"/>
      <c r="G39" s="101"/>
      <c r="H39" s="147"/>
      <c r="I39" s="59"/>
      <c r="J39" s="60"/>
    </row>
    <row r="40" spans="2:10" ht="13.5" thickBot="1">
      <c r="B40" s="74" t="s">
        <v>35</v>
      </c>
      <c r="C40" s="75" t="s">
        <v>36</v>
      </c>
      <c r="D40" s="208">
        <v>819.12</v>
      </c>
      <c r="E40" s="209">
        <v>813.19</v>
      </c>
      <c r="G40" s="60"/>
    </row>
    <row r="41" spans="2:10" ht="13.5" thickBot="1">
      <c r="B41" s="76" t="s">
        <v>37</v>
      </c>
      <c r="C41" s="77" t="s">
        <v>38</v>
      </c>
      <c r="D41" s="328">
        <v>12372.230000000001</v>
      </c>
      <c r="E41" s="329">
        <v>13105.27</v>
      </c>
      <c r="F41" s="62"/>
      <c r="G41" s="60"/>
    </row>
    <row r="42" spans="2:10" ht="13">
      <c r="B42" s="71"/>
      <c r="C42" s="71"/>
      <c r="D42" s="105"/>
      <c r="E42" s="105"/>
      <c r="F42" s="62"/>
      <c r="G42" s="54"/>
    </row>
    <row r="43" spans="2:10" ht="13.5">
      <c r="B43" s="349" t="s">
        <v>60</v>
      </c>
      <c r="C43" s="350"/>
      <c r="D43" s="350"/>
      <c r="E43" s="350"/>
      <c r="G43" s="59"/>
    </row>
    <row r="44" spans="2:10" ht="18" customHeight="1" thickBot="1">
      <c r="B44" s="348" t="s">
        <v>118</v>
      </c>
      <c r="C44" s="351"/>
      <c r="D44" s="351"/>
      <c r="E44" s="351"/>
      <c r="G44" s="59"/>
    </row>
    <row r="45" spans="2:10" ht="13.5" thickBot="1">
      <c r="B45" s="66"/>
      <c r="C45" s="19" t="s">
        <v>39</v>
      </c>
      <c r="D45" s="282" t="s">
        <v>199</v>
      </c>
      <c r="E45" s="282" t="s">
        <v>206</v>
      </c>
      <c r="G45" s="59"/>
    </row>
    <row r="46" spans="2:10" ht="13">
      <c r="B46" s="10" t="s">
        <v>18</v>
      </c>
      <c r="C46" s="20" t="s">
        <v>109</v>
      </c>
      <c r="D46" s="212"/>
      <c r="E46" s="213"/>
      <c r="G46" s="59"/>
    </row>
    <row r="47" spans="2:10">
      <c r="B47" s="119" t="s">
        <v>4</v>
      </c>
      <c r="C47" s="109" t="s">
        <v>40</v>
      </c>
      <c r="D47" s="214">
        <v>210.00810000000001</v>
      </c>
      <c r="E47" s="215">
        <v>172.7482</v>
      </c>
      <c r="G47" s="59"/>
      <c r="H47" s="102"/>
    </row>
    <row r="48" spans="2:10">
      <c r="B48" s="120" t="s">
        <v>6</v>
      </c>
      <c r="C48" s="118" t="s">
        <v>41</v>
      </c>
      <c r="D48" s="214">
        <v>172.7482</v>
      </c>
      <c r="E48" s="216">
        <v>172.71039999999999</v>
      </c>
      <c r="G48" s="102"/>
    </row>
    <row r="49" spans="2:7" ht="13">
      <c r="B49" s="91" t="s">
        <v>23</v>
      </c>
      <c r="C49" s="93" t="s">
        <v>110</v>
      </c>
      <c r="D49" s="217"/>
      <c r="E49" s="218"/>
    </row>
    <row r="50" spans="2:7">
      <c r="B50" s="119" t="s">
        <v>4</v>
      </c>
      <c r="C50" s="109" t="s">
        <v>40</v>
      </c>
      <c r="D50" s="214">
        <v>66.92</v>
      </c>
      <c r="E50" s="323">
        <v>71.62</v>
      </c>
      <c r="G50" s="107"/>
    </row>
    <row r="51" spans="2:7">
      <c r="B51" s="119" t="s">
        <v>6</v>
      </c>
      <c r="C51" s="109" t="s">
        <v>111</v>
      </c>
      <c r="D51" s="214">
        <v>64.78</v>
      </c>
      <c r="E51" s="323">
        <v>67.489999999999995</v>
      </c>
      <c r="G51" s="107"/>
    </row>
    <row r="52" spans="2:7">
      <c r="B52" s="119" t="s">
        <v>8</v>
      </c>
      <c r="C52" s="109" t="s">
        <v>112</v>
      </c>
      <c r="D52" s="214">
        <v>73.53</v>
      </c>
      <c r="E52" s="323">
        <v>82.78</v>
      </c>
    </row>
    <row r="53" spans="2:7" ht="13.5" customHeight="1" thickBot="1">
      <c r="B53" s="121" t="s">
        <v>9</v>
      </c>
      <c r="C53" s="122" t="s">
        <v>41</v>
      </c>
      <c r="D53" s="220">
        <v>71.62</v>
      </c>
      <c r="E53" s="259">
        <v>75.88</v>
      </c>
    </row>
    <row r="54" spans="2:7">
      <c r="B54" s="85"/>
      <c r="C54" s="86"/>
      <c r="D54" s="222"/>
      <c r="E54" s="222"/>
    </row>
    <row r="55" spans="2:7" ht="13.5">
      <c r="B55" s="349" t="s">
        <v>62</v>
      </c>
      <c r="C55" s="354"/>
      <c r="D55" s="354"/>
      <c r="E55" s="354"/>
    </row>
    <row r="56" spans="2:7" ht="15.75" customHeight="1" thickBot="1">
      <c r="B56" s="348" t="s">
        <v>113</v>
      </c>
      <c r="C56" s="355"/>
      <c r="D56" s="355"/>
      <c r="E56" s="355"/>
    </row>
    <row r="57" spans="2:7" ht="21.5" thickBot="1">
      <c r="B57" s="343" t="s">
        <v>42</v>
      </c>
      <c r="C57" s="344"/>
      <c r="D57" s="223" t="s">
        <v>119</v>
      </c>
      <c r="E57" s="224" t="s">
        <v>114</v>
      </c>
    </row>
    <row r="58" spans="2:7" ht="13">
      <c r="B58" s="14" t="s">
        <v>18</v>
      </c>
      <c r="C58" s="94" t="s">
        <v>43</v>
      </c>
      <c r="D58" s="225">
        <f>D64</f>
        <v>13105.27</v>
      </c>
      <c r="E58" s="226">
        <f>D58/E21</f>
        <v>1</v>
      </c>
    </row>
    <row r="59" spans="2:7" ht="25">
      <c r="B59" s="92" t="s">
        <v>4</v>
      </c>
      <c r="C59" s="9" t="s">
        <v>44</v>
      </c>
      <c r="D59" s="227">
        <v>0</v>
      </c>
      <c r="E59" s="228">
        <v>0</v>
      </c>
    </row>
    <row r="60" spans="2:7" ht="25">
      <c r="B60" s="78" t="s">
        <v>6</v>
      </c>
      <c r="C60" s="4" t="s">
        <v>45</v>
      </c>
      <c r="D60" s="229">
        <v>0</v>
      </c>
      <c r="E60" s="230">
        <v>0</v>
      </c>
    </row>
    <row r="61" spans="2:7" ht="13.5" customHeight="1">
      <c r="B61" s="78" t="s">
        <v>8</v>
      </c>
      <c r="C61" s="4" t="s">
        <v>46</v>
      </c>
      <c r="D61" s="229">
        <v>0</v>
      </c>
      <c r="E61" s="230">
        <v>0</v>
      </c>
    </row>
    <row r="62" spans="2:7">
      <c r="B62" s="78" t="s">
        <v>9</v>
      </c>
      <c r="C62" s="4" t="s">
        <v>47</v>
      </c>
      <c r="D62" s="229">
        <v>0</v>
      </c>
      <c r="E62" s="230">
        <v>0</v>
      </c>
    </row>
    <row r="63" spans="2:7">
      <c r="B63" s="78" t="s">
        <v>29</v>
      </c>
      <c r="C63" s="4" t="s">
        <v>48</v>
      </c>
      <c r="D63" s="229">
        <v>0</v>
      </c>
      <c r="E63" s="230">
        <v>0</v>
      </c>
    </row>
    <row r="64" spans="2:7">
      <c r="B64" s="92" t="s">
        <v>31</v>
      </c>
      <c r="C64" s="9" t="s">
        <v>49</v>
      </c>
      <c r="D64" s="227">
        <f>E21</f>
        <v>13105.27</v>
      </c>
      <c r="E64" s="228">
        <f>E58</f>
        <v>1</v>
      </c>
    </row>
    <row r="65" spans="2:5">
      <c r="B65" s="92" t="s">
        <v>33</v>
      </c>
      <c r="C65" s="9" t="s">
        <v>115</v>
      </c>
      <c r="D65" s="227">
        <v>0</v>
      </c>
      <c r="E65" s="228">
        <v>0</v>
      </c>
    </row>
    <row r="66" spans="2:5">
      <c r="B66" s="92" t="s">
        <v>50</v>
      </c>
      <c r="C66" s="9" t="s">
        <v>51</v>
      </c>
      <c r="D66" s="227">
        <v>0</v>
      </c>
      <c r="E66" s="228">
        <v>0</v>
      </c>
    </row>
    <row r="67" spans="2:5">
      <c r="B67" s="78" t="s">
        <v>52</v>
      </c>
      <c r="C67" s="4" t="s">
        <v>53</v>
      </c>
      <c r="D67" s="229">
        <v>0</v>
      </c>
      <c r="E67" s="230">
        <v>0</v>
      </c>
    </row>
    <row r="68" spans="2:5">
      <c r="B68" s="78" t="s">
        <v>54</v>
      </c>
      <c r="C68" s="4" t="s">
        <v>55</v>
      </c>
      <c r="D68" s="229">
        <v>0</v>
      </c>
      <c r="E68" s="230">
        <v>0</v>
      </c>
    </row>
    <row r="69" spans="2:5">
      <c r="B69" s="78" t="s">
        <v>56</v>
      </c>
      <c r="C69" s="4" t="s">
        <v>57</v>
      </c>
      <c r="D69" s="292">
        <v>0</v>
      </c>
      <c r="E69" s="230">
        <v>0</v>
      </c>
    </row>
    <row r="70" spans="2:5">
      <c r="B70" s="96" t="s">
        <v>58</v>
      </c>
      <c r="C70" s="88" t="s">
        <v>59</v>
      </c>
      <c r="D70" s="232">
        <v>0</v>
      </c>
      <c r="E70" s="233">
        <v>0</v>
      </c>
    </row>
    <row r="71" spans="2:5" ht="13">
      <c r="B71" s="97" t="s">
        <v>23</v>
      </c>
      <c r="C71" s="8" t="s">
        <v>61</v>
      </c>
      <c r="D71" s="234">
        <v>0</v>
      </c>
      <c r="E71" s="235">
        <v>0</v>
      </c>
    </row>
    <row r="72" spans="2:5" ht="13">
      <c r="B72" s="98" t="s">
        <v>60</v>
      </c>
      <c r="C72" s="90" t="s">
        <v>63</v>
      </c>
      <c r="D72" s="236">
        <f>E14</f>
        <v>0</v>
      </c>
      <c r="E72" s="237">
        <v>0</v>
      </c>
    </row>
    <row r="73" spans="2:5" ht="13">
      <c r="B73" s="99" t="s">
        <v>62</v>
      </c>
      <c r="C73" s="17" t="s">
        <v>65</v>
      </c>
      <c r="D73" s="238">
        <v>0</v>
      </c>
      <c r="E73" s="239">
        <v>0</v>
      </c>
    </row>
    <row r="74" spans="2:5" ht="13">
      <c r="B74" s="97" t="s">
        <v>64</v>
      </c>
      <c r="C74" s="8" t="s">
        <v>66</v>
      </c>
      <c r="D74" s="234">
        <f>D58</f>
        <v>13105.27</v>
      </c>
      <c r="E74" s="235">
        <f>E58+E72-E73</f>
        <v>1</v>
      </c>
    </row>
    <row r="75" spans="2:5">
      <c r="B75" s="78" t="s">
        <v>4</v>
      </c>
      <c r="C75" s="4" t="s">
        <v>67</v>
      </c>
      <c r="D75" s="229">
        <f>D74</f>
        <v>13105.27</v>
      </c>
      <c r="E75" s="230">
        <f>E74</f>
        <v>1</v>
      </c>
    </row>
    <row r="76" spans="2:5">
      <c r="B76" s="78" t="s">
        <v>6</v>
      </c>
      <c r="C76" s="4" t="s">
        <v>116</v>
      </c>
      <c r="D76" s="229">
        <v>0</v>
      </c>
      <c r="E76" s="230">
        <v>0</v>
      </c>
    </row>
    <row r="77" spans="2:5" ht="13" thickBot="1">
      <c r="B77" s="79" t="s">
        <v>8</v>
      </c>
      <c r="C77" s="13" t="s">
        <v>117</v>
      </c>
      <c r="D77" s="240">
        <v>0</v>
      </c>
      <c r="E77" s="241">
        <v>0</v>
      </c>
    </row>
    <row r="78" spans="2:5">
      <c r="B78" s="1"/>
      <c r="C78" s="1"/>
      <c r="D78" s="180"/>
      <c r="E78" s="180"/>
    </row>
    <row r="79" spans="2:5">
      <c r="B79" s="1"/>
      <c r="C79" s="1"/>
      <c r="D79" s="180"/>
      <c r="E79" s="180"/>
    </row>
    <row r="80" spans="2:5">
      <c r="B80" s="1"/>
      <c r="C80" s="1"/>
      <c r="D80" s="180"/>
      <c r="E80" s="180"/>
    </row>
    <row r="81" spans="2:5">
      <c r="B81" s="1"/>
      <c r="C81" s="1"/>
      <c r="D81" s="180"/>
      <c r="E81" s="180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1" right="0.75" top="0.56999999999999995" bottom="0.55000000000000004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9"/>
  <dimension ref="A1:M81"/>
  <sheetViews>
    <sheetView zoomScale="70" zoomScaleNormal="70" workbookViewId="0">
      <selection activeCell="G23" sqref="G23"/>
    </sheetView>
  </sheetViews>
  <sheetFormatPr defaultRowHeight="12.5"/>
  <cols>
    <col min="1" max="1" width="9.1796875" style="18"/>
    <col min="2" max="2" width="5.26953125" style="18" bestFit="1" customWidth="1"/>
    <col min="3" max="3" width="75.453125" style="18" customWidth="1"/>
    <col min="4" max="5" width="17.81640625" style="107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1" max="11" width="16" customWidth="1"/>
    <col min="12" max="12" width="12.453125" customWidth="1"/>
  </cols>
  <sheetData>
    <row r="1" spans="2:12">
      <c r="B1" s="1"/>
      <c r="C1" s="1"/>
      <c r="D1" s="180"/>
      <c r="E1" s="180"/>
    </row>
    <row r="2" spans="2:12" ht="15.5">
      <c r="B2" s="345" t="s">
        <v>0</v>
      </c>
      <c r="C2" s="345"/>
      <c r="D2" s="345"/>
      <c r="E2" s="345"/>
      <c r="L2" s="59"/>
    </row>
    <row r="3" spans="2:12" ht="15.5">
      <c r="B3" s="345" t="s">
        <v>205</v>
      </c>
      <c r="C3" s="345"/>
      <c r="D3" s="345"/>
      <c r="E3" s="345"/>
    </row>
    <row r="4" spans="2:12" ht="14">
      <c r="B4" s="65"/>
      <c r="C4" s="65"/>
      <c r="D4" s="181"/>
      <c r="E4" s="181"/>
    </row>
    <row r="5" spans="2:12" ht="21" customHeight="1">
      <c r="B5" s="346" t="s">
        <v>1</v>
      </c>
      <c r="C5" s="346"/>
      <c r="D5" s="346"/>
      <c r="E5" s="346"/>
    </row>
    <row r="6" spans="2:12" ht="14">
      <c r="B6" s="347" t="s">
        <v>88</v>
      </c>
      <c r="C6" s="347"/>
      <c r="D6" s="347"/>
      <c r="E6" s="347"/>
    </row>
    <row r="7" spans="2:12" ht="14">
      <c r="B7" s="67"/>
      <c r="C7" s="67"/>
      <c r="D7" s="182"/>
      <c r="E7" s="182"/>
    </row>
    <row r="8" spans="2:12" ht="13.5">
      <c r="B8" s="349" t="s">
        <v>18</v>
      </c>
      <c r="C8" s="354"/>
      <c r="D8" s="354"/>
      <c r="E8" s="354"/>
    </row>
    <row r="9" spans="2:12" ht="16" thickBot="1">
      <c r="B9" s="348" t="s">
        <v>100</v>
      </c>
      <c r="C9" s="348"/>
      <c r="D9" s="348"/>
      <c r="E9" s="348"/>
    </row>
    <row r="10" spans="2:12" ht="13.5" thickBot="1">
      <c r="B10" s="66"/>
      <c r="C10" s="61" t="s">
        <v>2</v>
      </c>
      <c r="D10" s="282" t="s">
        <v>199</v>
      </c>
      <c r="E10" s="253" t="s">
        <v>206</v>
      </c>
      <c r="G10" s="59"/>
    </row>
    <row r="11" spans="2:12" ht="13">
      <c r="B11" s="68" t="s">
        <v>3</v>
      </c>
      <c r="C11" s="20" t="s">
        <v>106</v>
      </c>
      <c r="D11" s="242">
        <v>80621264.129999995</v>
      </c>
      <c r="E11" s="243">
        <f>SUM(E12:E14)</f>
        <v>81541685.890000001</v>
      </c>
      <c r="H11" s="59"/>
    </row>
    <row r="12" spans="2:12">
      <c r="B12" s="108" t="s">
        <v>4</v>
      </c>
      <c r="C12" s="144" t="s">
        <v>5</v>
      </c>
      <c r="D12" s="244">
        <v>80580579.689999998</v>
      </c>
      <c r="E12" s="245">
        <v>81498446.289999992</v>
      </c>
      <c r="H12" s="59"/>
    </row>
    <row r="13" spans="2:12">
      <c r="B13" s="108" t="s">
        <v>6</v>
      </c>
      <c r="C13" s="144" t="s">
        <v>7</v>
      </c>
      <c r="D13" s="244">
        <v>0</v>
      </c>
      <c r="E13" s="245">
        <v>235.48</v>
      </c>
      <c r="H13" s="59"/>
    </row>
    <row r="14" spans="2:12">
      <c r="B14" s="108" t="s">
        <v>8</v>
      </c>
      <c r="C14" s="144" t="s">
        <v>10</v>
      </c>
      <c r="D14" s="244">
        <v>40684.439999999995</v>
      </c>
      <c r="E14" s="245">
        <f>E15</f>
        <v>43004.12</v>
      </c>
      <c r="H14" s="59"/>
    </row>
    <row r="15" spans="2:12">
      <c r="B15" s="108" t="s">
        <v>103</v>
      </c>
      <c r="C15" s="144" t="s">
        <v>11</v>
      </c>
      <c r="D15" s="244">
        <v>40684.439999999995</v>
      </c>
      <c r="E15" s="245">
        <v>43004.12</v>
      </c>
      <c r="H15" s="59"/>
    </row>
    <row r="16" spans="2:12">
      <c r="B16" s="111" t="s">
        <v>104</v>
      </c>
      <c r="C16" s="145" t="s">
        <v>12</v>
      </c>
      <c r="D16" s="246">
        <v>0</v>
      </c>
      <c r="E16" s="247">
        <v>0</v>
      </c>
      <c r="H16" s="59"/>
    </row>
    <row r="17" spans="2:13" ht="13">
      <c r="B17" s="6" t="s">
        <v>13</v>
      </c>
      <c r="C17" s="130" t="s">
        <v>65</v>
      </c>
      <c r="D17" s="248">
        <v>141501.07</v>
      </c>
      <c r="E17" s="249">
        <f>E18</f>
        <v>104067.24</v>
      </c>
    </row>
    <row r="18" spans="2:13">
      <c r="B18" s="108" t="s">
        <v>4</v>
      </c>
      <c r="C18" s="144" t="s">
        <v>11</v>
      </c>
      <c r="D18" s="246">
        <v>141501.07</v>
      </c>
      <c r="E18" s="247">
        <v>104067.24</v>
      </c>
      <c r="M18" s="54"/>
    </row>
    <row r="19" spans="2:13" ht="15" customHeight="1">
      <c r="B19" s="108" t="s">
        <v>6</v>
      </c>
      <c r="C19" s="144" t="s">
        <v>105</v>
      </c>
      <c r="D19" s="244">
        <v>0</v>
      </c>
      <c r="E19" s="245">
        <v>0</v>
      </c>
    </row>
    <row r="20" spans="2:13" ht="13" thickBot="1">
      <c r="B20" s="113" t="s">
        <v>8</v>
      </c>
      <c r="C20" s="114" t="s">
        <v>14</v>
      </c>
      <c r="D20" s="250">
        <v>0</v>
      </c>
      <c r="E20" s="251">
        <v>0</v>
      </c>
    </row>
    <row r="21" spans="2:13" ht="13.5" thickBot="1">
      <c r="B21" s="356" t="s">
        <v>107</v>
      </c>
      <c r="C21" s="357"/>
      <c r="D21" s="252">
        <v>80479763.060000002</v>
      </c>
      <c r="E21" s="211">
        <f>E11-E17</f>
        <v>81437618.650000006</v>
      </c>
      <c r="F21" s="62"/>
      <c r="G21" s="62"/>
      <c r="H21" s="103"/>
      <c r="J21" s="137"/>
      <c r="K21" s="103"/>
    </row>
    <row r="22" spans="2:13">
      <c r="B22" s="2"/>
      <c r="C22" s="5"/>
      <c r="D22" s="197"/>
      <c r="E22" s="197"/>
      <c r="G22" s="59"/>
    </row>
    <row r="23" spans="2:13" ht="13.5">
      <c r="B23" s="349" t="s">
        <v>101</v>
      </c>
      <c r="C23" s="358"/>
      <c r="D23" s="358"/>
      <c r="E23" s="358"/>
      <c r="G23" s="59"/>
    </row>
    <row r="24" spans="2:13" ht="15.75" customHeight="1" thickBot="1">
      <c r="B24" s="348" t="s">
        <v>102</v>
      </c>
      <c r="C24" s="359"/>
      <c r="D24" s="359"/>
      <c r="E24" s="359"/>
      <c r="K24" s="107"/>
    </row>
    <row r="25" spans="2:13" ht="13.5" thickBot="1">
      <c r="B25" s="66"/>
      <c r="C25" s="115" t="s">
        <v>2</v>
      </c>
      <c r="D25" s="282" t="s">
        <v>199</v>
      </c>
      <c r="E25" s="253" t="s">
        <v>206</v>
      </c>
    </row>
    <row r="26" spans="2:13" ht="13">
      <c r="B26" s="72" t="s">
        <v>15</v>
      </c>
      <c r="C26" s="73" t="s">
        <v>16</v>
      </c>
      <c r="D26" s="199">
        <v>72796988.079999998</v>
      </c>
      <c r="E26" s="200">
        <v>80479763.060000002</v>
      </c>
      <c r="G26" s="60"/>
    </row>
    <row r="27" spans="2:13" ht="13">
      <c r="B27" s="6" t="s">
        <v>17</v>
      </c>
      <c r="C27" s="7" t="s">
        <v>108</v>
      </c>
      <c r="D27" s="201">
        <v>-1899872.5</v>
      </c>
      <c r="E27" s="202">
        <v>137724.69696125004</v>
      </c>
      <c r="F27" s="59"/>
      <c r="G27" s="101"/>
      <c r="H27" s="147"/>
      <c r="I27" s="147"/>
      <c r="J27" s="101"/>
    </row>
    <row r="28" spans="2:13" ht="13">
      <c r="B28" s="6" t="s">
        <v>18</v>
      </c>
      <c r="C28" s="7" t="s">
        <v>19</v>
      </c>
      <c r="D28" s="201">
        <v>12345055.33</v>
      </c>
      <c r="E28" s="203">
        <v>11556240.266961249</v>
      </c>
      <c r="F28" s="59"/>
      <c r="G28" s="101"/>
      <c r="H28" s="147"/>
      <c r="I28" s="147"/>
      <c r="J28" s="101"/>
    </row>
    <row r="29" spans="2:13">
      <c r="B29" s="116" t="s">
        <v>4</v>
      </c>
      <c r="C29" s="109" t="s">
        <v>20</v>
      </c>
      <c r="D29" s="204">
        <v>11822598.939999999</v>
      </c>
      <c r="E29" s="205">
        <v>11488765.039999999</v>
      </c>
      <c r="F29" s="59"/>
      <c r="G29" s="101"/>
      <c r="H29" s="147"/>
      <c r="I29" s="147"/>
      <c r="J29" s="101"/>
    </row>
    <row r="30" spans="2:13">
      <c r="B30" s="116" t="s">
        <v>6</v>
      </c>
      <c r="C30" s="109" t="s">
        <v>21</v>
      </c>
      <c r="D30" s="204">
        <v>0</v>
      </c>
      <c r="E30" s="205">
        <v>0</v>
      </c>
      <c r="F30" s="59"/>
      <c r="G30" s="101"/>
      <c r="H30" s="147"/>
      <c r="I30" s="147"/>
      <c r="J30" s="101"/>
    </row>
    <row r="31" spans="2:13">
      <c r="B31" s="116" t="s">
        <v>8</v>
      </c>
      <c r="C31" s="109" t="s">
        <v>22</v>
      </c>
      <c r="D31" s="204">
        <v>522456.39</v>
      </c>
      <c r="E31" s="205">
        <v>67475.226961250009</v>
      </c>
      <c r="F31" s="59"/>
      <c r="G31" s="101"/>
      <c r="H31" s="147"/>
      <c r="I31" s="147"/>
      <c r="J31" s="101"/>
    </row>
    <row r="32" spans="2:13" ht="13">
      <c r="B32" s="70" t="s">
        <v>23</v>
      </c>
      <c r="C32" s="8" t="s">
        <v>24</v>
      </c>
      <c r="D32" s="201">
        <v>14244927.83</v>
      </c>
      <c r="E32" s="203">
        <v>11418515.57</v>
      </c>
      <c r="F32" s="59"/>
      <c r="G32" s="101"/>
      <c r="H32" s="147"/>
      <c r="I32" s="147"/>
      <c r="J32" s="101"/>
    </row>
    <row r="33" spans="2:10">
      <c r="B33" s="116" t="s">
        <v>4</v>
      </c>
      <c r="C33" s="109" t="s">
        <v>25</v>
      </c>
      <c r="D33" s="204">
        <v>10560044.800000001</v>
      </c>
      <c r="E33" s="205">
        <v>6220142.8600000003</v>
      </c>
      <c r="F33" s="59"/>
      <c r="G33" s="101"/>
      <c r="H33" s="147"/>
      <c r="I33" s="147"/>
      <c r="J33" s="101"/>
    </row>
    <row r="34" spans="2:10">
      <c r="B34" s="116" t="s">
        <v>6</v>
      </c>
      <c r="C34" s="109" t="s">
        <v>26</v>
      </c>
      <c r="D34" s="204">
        <v>1803937.71</v>
      </c>
      <c r="E34" s="205">
        <v>3140181.9</v>
      </c>
      <c r="F34" s="59"/>
      <c r="G34" s="101"/>
      <c r="H34" s="147"/>
      <c r="I34" s="147"/>
      <c r="J34" s="101"/>
    </row>
    <row r="35" spans="2:10">
      <c r="B35" s="116" t="s">
        <v>8</v>
      </c>
      <c r="C35" s="109" t="s">
        <v>27</v>
      </c>
      <c r="D35" s="204">
        <v>1654806.77</v>
      </c>
      <c r="E35" s="205">
        <v>1744367.51</v>
      </c>
      <c r="F35" s="59"/>
      <c r="G35" s="101"/>
      <c r="H35" s="147"/>
      <c r="I35" s="147"/>
      <c r="J35" s="101"/>
    </row>
    <row r="36" spans="2:10">
      <c r="B36" s="116" t="s">
        <v>9</v>
      </c>
      <c r="C36" s="109" t="s">
        <v>28</v>
      </c>
      <c r="D36" s="204">
        <v>0</v>
      </c>
      <c r="E36" s="205">
        <v>0</v>
      </c>
      <c r="F36" s="59"/>
      <c r="G36" s="101"/>
      <c r="H36" s="147"/>
      <c r="I36" s="147"/>
      <c r="J36" s="101"/>
    </row>
    <row r="37" spans="2:10" ht="25">
      <c r="B37" s="116" t="s">
        <v>29</v>
      </c>
      <c r="C37" s="109" t="s">
        <v>30</v>
      </c>
      <c r="D37" s="204">
        <v>0</v>
      </c>
      <c r="E37" s="205">
        <v>0</v>
      </c>
      <c r="F37" s="59"/>
      <c r="G37" s="101"/>
      <c r="H37" s="147"/>
      <c r="I37" s="147"/>
      <c r="J37" s="101"/>
    </row>
    <row r="38" spans="2:10">
      <c r="B38" s="116" t="s">
        <v>31</v>
      </c>
      <c r="C38" s="109" t="s">
        <v>32</v>
      </c>
      <c r="D38" s="204">
        <v>0</v>
      </c>
      <c r="E38" s="205">
        <v>0</v>
      </c>
      <c r="F38" s="59"/>
      <c r="G38" s="101"/>
      <c r="H38" s="147"/>
      <c r="I38" s="147"/>
      <c r="J38" s="101"/>
    </row>
    <row r="39" spans="2:10">
      <c r="B39" s="117" t="s">
        <v>33</v>
      </c>
      <c r="C39" s="118" t="s">
        <v>34</v>
      </c>
      <c r="D39" s="206">
        <v>226138.55000000002</v>
      </c>
      <c r="E39" s="207">
        <v>313823.3</v>
      </c>
      <c r="F39" s="59"/>
      <c r="G39" s="101"/>
      <c r="H39" s="147"/>
      <c r="I39" s="147"/>
      <c r="J39" s="101"/>
    </row>
    <row r="40" spans="2:10" ht="13.5" thickBot="1">
      <c r="B40" s="74" t="s">
        <v>35</v>
      </c>
      <c r="C40" s="75" t="s">
        <v>36</v>
      </c>
      <c r="D40" s="208">
        <v>9582647.4800000004</v>
      </c>
      <c r="E40" s="209">
        <v>820130.89</v>
      </c>
      <c r="G40" s="60"/>
    </row>
    <row r="41" spans="2:10" ht="13.5" thickBot="1">
      <c r="B41" s="76" t="s">
        <v>37</v>
      </c>
      <c r="C41" s="77" t="s">
        <v>38</v>
      </c>
      <c r="D41" s="210">
        <v>80479763.060000002</v>
      </c>
      <c r="E41" s="211">
        <v>81437618.646961257</v>
      </c>
      <c r="F41" s="62"/>
      <c r="G41" s="60"/>
      <c r="H41" s="59"/>
      <c r="I41" s="59"/>
      <c r="J41" s="59"/>
    </row>
    <row r="42" spans="2:10" ht="13">
      <c r="B42" s="71"/>
      <c r="C42" s="71"/>
      <c r="D42" s="105"/>
      <c r="E42" s="105"/>
      <c r="F42" s="62"/>
      <c r="G42" s="54"/>
    </row>
    <row r="43" spans="2:10" ht="13.5">
      <c r="B43" s="349" t="s">
        <v>60</v>
      </c>
      <c r="C43" s="350"/>
      <c r="D43" s="350"/>
      <c r="E43" s="350"/>
      <c r="G43" s="59"/>
    </row>
    <row r="44" spans="2:10" ht="17.25" customHeight="1" thickBot="1">
      <c r="B44" s="348" t="s">
        <v>118</v>
      </c>
      <c r="C44" s="351"/>
      <c r="D44" s="351"/>
      <c r="E44" s="351"/>
      <c r="G44" s="59"/>
    </row>
    <row r="45" spans="2:10" ht="13.5" thickBot="1">
      <c r="B45" s="66"/>
      <c r="C45" s="19" t="s">
        <v>39</v>
      </c>
      <c r="D45" s="282" t="s">
        <v>199</v>
      </c>
      <c r="E45" s="253" t="s">
        <v>206</v>
      </c>
      <c r="G45" s="59"/>
    </row>
    <row r="46" spans="2:10" ht="13">
      <c r="B46" s="10" t="s">
        <v>18</v>
      </c>
      <c r="C46" s="20" t="s">
        <v>109</v>
      </c>
      <c r="D46" s="212"/>
      <c r="E46" s="213"/>
      <c r="G46" s="59"/>
    </row>
    <row r="47" spans="2:10">
      <c r="B47" s="119" t="s">
        <v>4</v>
      </c>
      <c r="C47" s="109" t="s">
        <v>40</v>
      </c>
      <c r="D47" s="214">
        <v>6593517.3876</v>
      </c>
      <c r="E47" s="285">
        <v>6427634.0406839764</v>
      </c>
      <c r="G47" s="125"/>
    </row>
    <row r="48" spans="2:10">
      <c r="B48" s="120" t="s">
        <v>6</v>
      </c>
      <c r="C48" s="118" t="s">
        <v>41</v>
      </c>
      <c r="D48" s="214">
        <v>6427634.0406839764</v>
      </c>
      <c r="E48" s="285">
        <v>6439028.9495850559</v>
      </c>
      <c r="G48" s="127"/>
      <c r="I48" s="127"/>
      <c r="J48" s="125"/>
    </row>
    <row r="49" spans="2:7" ht="13">
      <c r="B49" s="91" t="s">
        <v>23</v>
      </c>
      <c r="C49" s="93" t="s">
        <v>110</v>
      </c>
      <c r="D49" s="217"/>
      <c r="E49" s="218"/>
    </row>
    <row r="50" spans="2:7">
      <c r="B50" s="119" t="s">
        <v>4</v>
      </c>
      <c r="C50" s="109" t="s">
        <v>40</v>
      </c>
      <c r="D50" s="214">
        <v>11.040699999999999</v>
      </c>
      <c r="E50" s="258">
        <v>12.520900000000001</v>
      </c>
      <c r="G50" s="133"/>
    </row>
    <row r="51" spans="2:7">
      <c r="B51" s="119" t="s">
        <v>6</v>
      </c>
      <c r="C51" s="109" t="s">
        <v>111</v>
      </c>
      <c r="D51" s="214">
        <v>11.040700000000001</v>
      </c>
      <c r="E51" s="289">
        <v>12.344900000000001</v>
      </c>
      <c r="G51" s="107"/>
    </row>
    <row r="52" spans="2:7" ht="12" customHeight="1">
      <c r="B52" s="119" t="s">
        <v>8</v>
      </c>
      <c r="C52" s="109" t="s">
        <v>112</v>
      </c>
      <c r="D52" s="214">
        <v>12.5847</v>
      </c>
      <c r="E52" s="289">
        <v>12.897600000000001</v>
      </c>
    </row>
    <row r="53" spans="2:7" ht="13" thickBot="1">
      <c r="B53" s="121" t="s">
        <v>9</v>
      </c>
      <c r="C53" s="122" t="s">
        <v>41</v>
      </c>
      <c r="D53" s="220">
        <v>12.520900000000001</v>
      </c>
      <c r="E53" s="290">
        <v>12.647500000000001</v>
      </c>
    </row>
    <row r="54" spans="2:7">
      <c r="B54" s="123"/>
      <c r="C54" s="124"/>
      <c r="D54" s="222"/>
      <c r="E54" s="222"/>
    </row>
    <row r="55" spans="2:7" ht="13.5">
      <c r="B55" s="349" t="s">
        <v>62</v>
      </c>
      <c r="C55" s="350"/>
      <c r="D55" s="350"/>
      <c r="E55" s="350"/>
    </row>
    <row r="56" spans="2:7" ht="16.5" customHeight="1" thickBot="1">
      <c r="B56" s="348" t="s">
        <v>113</v>
      </c>
      <c r="C56" s="351"/>
      <c r="D56" s="351"/>
      <c r="E56" s="351"/>
    </row>
    <row r="57" spans="2:7" ht="21.5" thickBot="1">
      <c r="B57" s="343" t="s">
        <v>42</v>
      </c>
      <c r="C57" s="344"/>
      <c r="D57" s="223" t="s">
        <v>119</v>
      </c>
      <c r="E57" s="224" t="s">
        <v>114</v>
      </c>
    </row>
    <row r="58" spans="2:7" ht="13">
      <c r="B58" s="14" t="s">
        <v>18</v>
      </c>
      <c r="C58" s="94" t="s">
        <v>43</v>
      </c>
      <c r="D58" s="225">
        <f>SUM(D59:D70)</f>
        <v>81498446.289999992</v>
      </c>
      <c r="E58" s="226">
        <f>D58/E21</f>
        <v>1.0007469231174528</v>
      </c>
    </row>
    <row r="59" spans="2:7" ht="25">
      <c r="B59" s="165" t="s">
        <v>4</v>
      </c>
      <c r="C59" s="118" t="s">
        <v>44</v>
      </c>
      <c r="D59" s="227">
        <v>0</v>
      </c>
      <c r="E59" s="228">
        <v>0</v>
      </c>
    </row>
    <row r="60" spans="2:7" ht="24" customHeight="1">
      <c r="B60" s="166" t="s">
        <v>6</v>
      </c>
      <c r="C60" s="109" t="s">
        <v>45</v>
      </c>
      <c r="D60" s="229">
        <v>0</v>
      </c>
      <c r="E60" s="230">
        <v>0</v>
      </c>
    </row>
    <row r="61" spans="2:7">
      <c r="B61" s="166" t="s">
        <v>8</v>
      </c>
      <c r="C61" s="109" t="s">
        <v>46</v>
      </c>
      <c r="D61" s="229">
        <v>0</v>
      </c>
      <c r="E61" s="230">
        <v>0</v>
      </c>
    </row>
    <row r="62" spans="2:7">
      <c r="B62" s="166" t="s">
        <v>9</v>
      </c>
      <c r="C62" s="109" t="s">
        <v>47</v>
      </c>
      <c r="D62" s="229">
        <v>0</v>
      </c>
      <c r="E62" s="230">
        <v>0</v>
      </c>
    </row>
    <row r="63" spans="2:7">
      <c r="B63" s="166" t="s">
        <v>29</v>
      </c>
      <c r="C63" s="109" t="s">
        <v>48</v>
      </c>
      <c r="D63" s="229">
        <v>0</v>
      </c>
      <c r="E63" s="230">
        <v>0</v>
      </c>
    </row>
    <row r="64" spans="2:7">
      <c r="B64" s="165" t="s">
        <v>31</v>
      </c>
      <c r="C64" s="118" t="s">
        <v>49</v>
      </c>
      <c r="D64" s="281">
        <v>81288300.319999993</v>
      </c>
      <c r="E64" s="228">
        <f>D64/E21</f>
        <v>0.99816646983942703</v>
      </c>
      <c r="G64" s="59"/>
    </row>
    <row r="65" spans="2:7">
      <c r="B65" s="165" t="s">
        <v>33</v>
      </c>
      <c r="C65" s="118" t="s">
        <v>115</v>
      </c>
      <c r="D65" s="227">
        <v>0</v>
      </c>
      <c r="E65" s="228">
        <v>0</v>
      </c>
      <c r="G65" s="59"/>
    </row>
    <row r="66" spans="2:7">
      <c r="B66" s="165" t="s">
        <v>50</v>
      </c>
      <c r="C66" s="118" t="s">
        <v>51</v>
      </c>
      <c r="D66" s="227">
        <v>0</v>
      </c>
      <c r="E66" s="228">
        <v>0</v>
      </c>
    </row>
    <row r="67" spans="2:7">
      <c r="B67" s="166" t="s">
        <v>52</v>
      </c>
      <c r="C67" s="109" t="s">
        <v>53</v>
      </c>
      <c r="D67" s="229">
        <v>0</v>
      </c>
      <c r="E67" s="230">
        <v>0</v>
      </c>
    </row>
    <row r="68" spans="2:7">
      <c r="B68" s="166" t="s">
        <v>54</v>
      </c>
      <c r="C68" s="109" t="s">
        <v>55</v>
      </c>
      <c r="D68" s="229">
        <v>0</v>
      </c>
      <c r="E68" s="230">
        <v>0</v>
      </c>
    </row>
    <row r="69" spans="2:7">
      <c r="B69" s="166" t="s">
        <v>56</v>
      </c>
      <c r="C69" s="109" t="s">
        <v>57</v>
      </c>
      <c r="D69" s="260">
        <v>210145.97</v>
      </c>
      <c r="E69" s="230">
        <f>D69/E21</f>
        <v>2.5804532780257074E-3</v>
      </c>
    </row>
    <row r="70" spans="2:7">
      <c r="B70" s="167" t="s">
        <v>58</v>
      </c>
      <c r="C70" s="141" t="s">
        <v>59</v>
      </c>
      <c r="D70" s="232">
        <v>0</v>
      </c>
      <c r="E70" s="233">
        <v>0</v>
      </c>
    </row>
    <row r="71" spans="2:7" ht="13">
      <c r="B71" s="91" t="s">
        <v>23</v>
      </c>
      <c r="C71" s="8" t="s">
        <v>61</v>
      </c>
      <c r="D71" s="234">
        <f>E13</f>
        <v>235.48</v>
      </c>
      <c r="E71" s="235">
        <f>D71/E21</f>
        <v>2.8915383811999514E-6</v>
      </c>
    </row>
    <row r="72" spans="2:7" ht="13">
      <c r="B72" s="89" t="s">
        <v>60</v>
      </c>
      <c r="C72" s="90" t="s">
        <v>63</v>
      </c>
      <c r="D72" s="236">
        <f>E14</f>
        <v>43004.12</v>
      </c>
      <c r="E72" s="237">
        <f>D72/E21</f>
        <v>5.2806210094160212E-4</v>
      </c>
    </row>
    <row r="73" spans="2:7" ht="13">
      <c r="B73" s="16" t="s">
        <v>62</v>
      </c>
      <c r="C73" s="17" t="s">
        <v>65</v>
      </c>
      <c r="D73" s="238">
        <f>E17</f>
        <v>104067.24</v>
      </c>
      <c r="E73" s="239">
        <f>D73/E21</f>
        <v>1.2778767567757214E-3</v>
      </c>
    </row>
    <row r="74" spans="2:7" ht="13">
      <c r="B74" s="91" t="s">
        <v>64</v>
      </c>
      <c r="C74" s="8" t="s">
        <v>66</v>
      </c>
      <c r="D74" s="234">
        <f>D58+D71+D72-D73</f>
        <v>81437618.650000006</v>
      </c>
      <c r="E74" s="235">
        <f>E58+E71+E72-E73</f>
        <v>0.99999999999999989</v>
      </c>
    </row>
    <row r="75" spans="2:7">
      <c r="B75" s="166" t="s">
        <v>4</v>
      </c>
      <c r="C75" s="109" t="s">
        <v>67</v>
      </c>
      <c r="D75" s="229">
        <f>D74</f>
        <v>81437618.650000006</v>
      </c>
      <c r="E75" s="230">
        <f>E74</f>
        <v>0.99999999999999989</v>
      </c>
    </row>
    <row r="76" spans="2:7">
      <c r="B76" s="166" t="s">
        <v>6</v>
      </c>
      <c r="C76" s="109" t="s">
        <v>116</v>
      </c>
      <c r="D76" s="229">
        <v>0</v>
      </c>
      <c r="E76" s="230">
        <v>0</v>
      </c>
    </row>
    <row r="77" spans="2:7" ht="13" thickBot="1">
      <c r="B77" s="12" t="s">
        <v>8</v>
      </c>
      <c r="C77" s="13" t="s">
        <v>117</v>
      </c>
      <c r="D77" s="240">
        <v>0</v>
      </c>
      <c r="E77" s="241">
        <v>0</v>
      </c>
    </row>
    <row r="78" spans="2:7">
      <c r="B78" s="1"/>
      <c r="C78" s="1"/>
      <c r="D78" s="180"/>
      <c r="E78" s="180"/>
    </row>
    <row r="79" spans="2:7">
      <c r="B79" s="1"/>
      <c r="C79" s="1"/>
      <c r="D79" s="180"/>
      <c r="E79" s="180"/>
    </row>
    <row r="80" spans="2:7">
      <c r="B80" s="1"/>
      <c r="C80" s="1"/>
      <c r="D80" s="180"/>
      <c r="E80" s="180"/>
    </row>
    <row r="81" spans="2:5">
      <c r="B81" s="1"/>
      <c r="C81" s="1"/>
      <c r="D81" s="180"/>
      <c r="E81" s="180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&amp;C&amp;"Calibri"&amp;10&amp;K000000Confidential&amp;1#</oddHeader>
  </headerFooter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B00-000000000000}">
  <sheetPr codeName="Arkusz164"/>
  <dimension ref="A1:L81"/>
  <sheetViews>
    <sheetView zoomScale="80" zoomScaleNormal="80" workbookViewId="0">
      <selection activeCell="H18" sqref="H18"/>
    </sheetView>
  </sheetViews>
  <sheetFormatPr defaultRowHeight="12.5"/>
  <cols>
    <col min="1" max="1" width="9.1796875" style="18"/>
    <col min="2" max="2" width="5.26953125" style="18" bestFit="1" customWidth="1"/>
    <col min="3" max="3" width="75.453125" style="18" customWidth="1"/>
    <col min="4" max="5" width="17.81640625" style="107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1" max="11" width="11.81640625" customWidth="1"/>
    <col min="12" max="12" width="12.453125" bestFit="1" customWidth="1"/>
  </cols>
  <sheetData>
    <row r="1" spans="2:12">
      <c r="B1" s="1"/>
      <c r="C1" s="1"/>
      <c r="D1" s="180"/>
      <c r="E1" s="180"/>
    </row>
    <row r="2" spans="2:12" ht="15.5">
      <c r="B2" s="345" t="s">
        <v>0</v>
      </c>
      <c r="C2" s="345"/>
      <c r="D2" s="345"/>
      <c r="E2" s="345"/>
      <c r="L2" s="59"/>
    </row>
    <row r="3" spans="2:12" ht="15.5">
      <c r="B3" s="345" t="s">
        <v>205</v>
      </c>
      <c r="C3" s="345"/>
      <c r="D3" s="345"/>
      <c r="E3" s="345"/>
    </row>
    <row r="4" spans="2:12" ht="14">
      <c r="B4" s="65"/>
      <c r="C4" s="65"/>
      <c r="D4" s="181"/>
      <c r="E4" s="181"/>
    </row>
    <row r="5" spans="2:12" ht="21" customHeight="1">
      <c r="B5" s="346" t="s">
        <v>1</v>
      </c>
      <c r="C5" s="346"/>
      <c r="D5" s="346"/>
      <c r="E5" s="346"/>
    </row>
    <row r="6" spans="2:12" ht="14">
      <c r="B6" s="347" t="s">
        <v>176</v>
      </c>
      <c r="C6" s="347"/>
      <c r="D6" s="347"/>
      <c r="E6" s="347"/>
    </row>
    <row r="7" spans="2:12" ht="14">
      <c r="B7" s="67"/>
      <c r="C7" s="67"/>
      <c r="D7" s="182"/>
      <c r="E7" s="182"/>
    </row>
    <row r="8" spans="2:12" ht="13.5">
      <c r="B8" s="349" t="s">
        <v>18</v>
      </c>
      <c r="C8" s="354"/>
      <c r="D8" s="354"/>
      <c r="E8" s="354"/>
    </row>
    <row r="9" spans="2:12" ht="16" thickBot="1">
      <c r="B9" s="348" t="s">
        <v>100</v>
      </c>
      <c r="C9" s="348"/>
      <c r="D9" s="348"/>
      <c r="E9" s="348"/>
    </row>
    <row r="10" spans="2:12" ht="13.5" thickBot="1">
      <c r="B10" s="66"/>
      <c r="C10" s="61" t="s">
        <v>2</v>
      </c>
      <c r="D10" s="282" t="s">
        <v>199</v>
      </c>
      <c r="E10" s="282" t="s">
        <v>206</v>
      </c>
    </row>
    <row r="11" spans="2:12" ht="13">
      <c r="B11" s="68" t="s">
        <v>3</v>
      </c>
      <c r="C11" s="95" t="s">
        <v>106</v>
      </c>
      <c r="D11" s="242">
        <v>122018.18</v>
      </c>
      <c r="E11" s="243">
        <v>13619.64</v>
      </c>
    </row>
    <row r="12" spans="2:12">
      <c r="B12" s="108" t="s">
        <v>4</v>
      </c>
      <c r="C12" s="109" t="s">
        <v>5</v>
      </c>
      <c r="D12" s="244">
        <v>122018.18</v>
      </c>
      <c r="E12" s="245">
        <v>13619.64</v>
      </c>
    </row>
    <row r="13" spans="2:12">
      <c r="B13" s="108" t="s">
        <v>6</v>
      </c>
      <c r="C13" s="110" t="s">
        <v>7</v>
      </c>
      <c r="D13" s="244">
        <v>0</v>
      </c>
      <c r="E13" s="306">
        <v>0</v>
      </c>
    </row>
    <row r="14" spans="2:12">
      <c r="B14" s="108" t="s">
        <v>8</v>
      </c>
      <c r="C14" s="110" t="s">
        <v>10</v>
      </c>
      <c r="D14" s="244">
        <v>0</v>
      </c>
      <c r="E14" s="306">
        <v>0</v>
      </c>
      <c r="G14" s="54"/>
    </row>
    <row r="15" spans="2:12">
      <c r="B15" s="108" t="s">
        <v>103</v>
      </c>
      <c r="C15" s="110" t="s">
        <v>11</v>
      </c>
      <c r="D15" s="244">
        <v>0</v>
      </c>
      <c r="E15" s="306">
        <v>0</v>
      </c>
    </row>
    <row r="16" spans="2:12">
      <c r="B16" s="111" t="s">
        <v>104</v>
      </c>
      <c r="C16" s="112" t="s">
        <v>12</v>
      </c>
      <c r="D16" s="246">
        <v>0</v>
      </c>
      <c r="E16" s="307">
        <v>0</v>
      </c>
    </row>
    <row r="17" spans="2:11" ht="13">
      <c r="B17" s="6" t="s">
        <v>13</v>
      </c>
      <c r="C17" s="8" t="s">
        <v>65</v>
      </c>
      <c r="D17" s="248">
        <v>0</v>
      </c>
      <c r="E17" s="308">
        <v>0</v>
      </c>
    </row>
    <row r="18" spans="2:11">
      <c r="B18" s="108" t="s">
        <v>4</v>
      </c>
      <c r="C18" s="109" t="s">
        <v>11</v>
      </c>
      <c r="D18" s="246">
        <v>0</v>
      </c>
      <c r="E18" s="307">
        <v>0</v>
      </c>
    </row>
    <row r="19" spans="2:11" ht="15" customHeight="1">
      <c r="B19" s="108" t="s">
        <v>6</v>
      </c>
      <c r="C19" s="110" t="s">
        <v>105</v>
      </c>
      <c r="D19" s="244">
        <v>0</v>
      </c>
      <c r="E19" s="306">
        <v>0</v>
      </c>
    </row>
    <row r="20" spans="2:11" ht="13" thickBot="1">
      <c r="B20" s="113" t="s">
        <v>8</v>
      </c>
      <c r="C20" s="114" t="s">
        <v>14</v>
      </c>
      <c r="D20" s="250">
        <v>0</v>
      </c>
      <c r="E20" s="309">
        <v>0</v>
      </c>
    </row>
    <row r="21" spans="2:11" ht="13.5" thickBot="1">
      <c r="B21" s="356" t="s">
        <v>107</v>
      </c>
      <c r="C21" s="357"/>
      <c r="D21" s="252">
        <v>122018.18</v>
      </c>
      <c r="E21" s="211">
        <v>13619.64</v>
      </c>
      <c r="F21" s="62"/>
      <c r="G21" s="62"/>
      <c r="H21" s="103"/>
      <c r="J21" s="137"/>
      <c r="K21" s="103"/>
    </row>
    <row r="22" spans="2:11">
      <c r="B22" s="2"/>
      <c r="C22" s="5"/>
      <c r="D22" s="197"/>
      <c r="E22" s="197"/>
      <c r="G22" s="59"/>
    </row>
    <row r="23" spans="2:11" ht="13.5">
      <c r="B23" s="349" t="s">
        <v>101</v>
      </c>
      <c r="C23" s="358"/>
      <c r="D23" s="358"/>
      <c r="E23" s="358"/>
      <c r="G23" s="59"/>
    </row>
    <row r="24" spans="2:11" ht="15.75" customHeight="1" thickBot="1">
      <c r="B24" s="348" t="s">
        <v>102</v>
      </c>
      <c r="C24" s="359"/>
      <c r="D24" s="359"/>
      <c r="E24" s="359"/>
    </row>
    <row r="25" spans="2:11" ht="13.5" thickBot="1">
      <c r="B25" s="66"/>
      <c r="C25" s="115" t="s">
        <v>2</v>
      </c>
      <c r="D25" s="282" t="s">
        <v>199</v>
      </c>
      <c r="E25" s="282" t="s">
        <v>206</v>
      </c>
    </row>
    <row r="26" spans="2:11" ht="13">
      <c r="B26" s="72" t="s">
        <v>15</v>
      </c>
      <c r="C26" s="73" t="s">
        <v>16</v>
      </c>
      <c r="D26" s="326">
        <v>91924.45</v>
      </c>
      <c r="E26" s="327">
        <v>122018.18</v>
      </c>
      <c r="G26" s="60"/>
    </row>
    <row r="27" spans="2:11" ht="13">
      <c r="B27" s="6" t="s">
        <v>17</v>
      </c>
      <c r="C27" s="7" t="s">
        <v>108</v>
      </c>
      <c r="D27" s="201">
        <v>-3355.03</v>
      </c>
      <c r="E27" s="202">
        <v>-120365.53</v>
      </c>
      <c r="F27" s="59"/>
      <c r="G27" s="60"/>
      <c r="H27" s="147"/>
      <c r="I27" s="59"/>
      <c r="J27" s="60"/>
    </row>
    <row r="28" spans="2:11" ht="13">
      <c r="B28" s="6" t="s">
        <v>18</v>
      </c>
      <c r="C28" s="7" t="s">
        <v>19</v>
      </c>
      <c r="D28" s="201">
        <v>4598.88</v>
      </c>
      <c r="E28" s="203">
        <v>1149.55</v>
      </c>
      <c r="F28" s="59"/>
      <c r="G28" s="101"/>
      <c r="H28" s="147"/>
      <c r="I28" s="59"/>
      <c r="J28" s="60"/>
    </row>
    <row r="29" spans="2:11" ht="13">
      <c r="B29" s="116" t="s">
        <v>4</v>
      </c>
      <c r="C29" s="109" t="s">
        <v>20</v>
      </c>
      <c r="D29" s="204">
        <v>1149.53</v>
      </c>
      <c r="E29" s="205">
        <v>1149.55</v>
      </c>
      <c r="F29" s="59"/>
      <c r="G29" s="101"/>
      <c r="H29" s="147"/>
      <c r="I29" s="59"/>
      <c r="J29" s="60"/>
    </row>
    <row r="30" spans="2:11" ht="13">
      <c r="B30" s="116" t="s">
        <v>6</v>
      </c>
      <c r="C30" s="109" t="s">
        <v>21</v>
      </c>
      <c r="D30" s="204">
        <v>0</v>
      </c>
      <c r="E30" s="205">
        <v>0</v>
      </c>
      <c r="F30" s="59"/>
      <c r="G30" s="101"/>
      <c r="H30" s="147"/>
      <c r="I30" s="59"/>
      <c r="J30" s="60"/>
    </row>
    <row r="31" spans="2:11" ht="13">
      <c r="B31" s="116" t="s">
        <v>8</v>
      </c>
      <c r="C31" s="109" t="s">
        <v>22</v>
      </c>
      <c r="D31" s="204">
        <v>3449.35</v>
      </c>
      <c r="E31" s="205">
        <v>0</v>
      </c>
      <c r="F31" s="59"/>
      <c r="G31" s="101"/>
      <c r="H31" s="147"/>
      <c r="I31" s="59"/>
      <c r="J31" s="60"/>
    </row>
    <row r="32" spans="2:11" ht="13">
      <c r="B32" s="70" t="s">
        <v>23</v>
      </c>
      <c r="C32" s="8" t="s">
        <v>24</v>
      </c>
      <c r="D32" s="201">
        <v>7953.91</v>
      </c>
      <c r="E32" s="203">
        <v>121515.08</v>
      </c>
      <c r="F32" s="59"/>
      <c r="G32" s="60"/>
      <c r="H32" s="147"/>
      <c r="I32" s="59"/>
      <c r="J32" s="60"/>
    </row>
    <row r="33" spans="2:10" ht="13">
      <c r="B33" s="116" t="s">
        <v>4</v>
      </c>
      <c r="C33" s="109" t="s">
        <v>25</v>
      </c>
      <c r="D33" s="204">
        <v>2805.12</v>
      </c>
      <c r="E33" s="205">
        <v>120445.5</v>
      </c>
      <c r="F33" s="59"/>
      <c r="G33" s="101"/>
      <c r="H33" s="147"/>
      <c r="I33" s="59"/>
      <c r="J33" s="60"/>
    </row>
    <row r="34" spans="2:10" ht="13">
      <c r="B34" s="116" t="s">
        <v>6</v>
      </c>
      <c r="C34" s="109" t="s">
        <v>26</v>
      </c>
      <c r="D34" s="204">
        <v>0</v>
      </c>
      <c r="E34" s="205">
        <v>0</v>
      </c>
      <c r="F34" s="59"/>
      <c r="G34" s="101"/>
      <c r="H34" s="147"/>
      <c r="I34" s="59"/>
      <c r="J34" s="60"/>
    </row>
    <row r="35" spans="2:10" ht="13">
      <c r="B35" s="116" t="s">
        <v>8</v>
      </c>
      <c r="C35" s="109" t="s">
        <v>27</v>
      </c>
      <c r="D35" s="204">
        <v>144.82</v>
      </c>
      <c r="E35" s="205">
        <v>116.19</v>
      </c>
      <c r="F35" s="59"/>
      <c r="G35" s="101"/>
      <c r="H35" s="147"/>
      <c r="I35" s="59"/>
      <c r="J35" s="60"/>
    </row>
    <row r="36" spans="2:10" ht="13">
      <c r="B36" s="116" t="s">
        <v>9</v>
      </c>
      <c r="C36" s="109" t="s">
        <v>28</v>
      </c>
      <c r="D36" s="204">
        <v>0</v>
      </c>
      <c r="E36" s="205">
        <v>0</v>
      </c>
      <c r="F36" s="59"/>
      <c r="G36" s="101"/>
      <c r="H36" s="147"/>
      <c r="I36" s="59"/>
      <c r="J36" s="60"/>
    </row>
    <row r="37" spans="2:10" ht="25.5">
      <c r="B37" s="116" t="s">
        <v>29</v>
      </c>
      <c r="C37" s="109" t="s">
        <v>30</v>
      </c>
      <c r="D37" s="204">
        <v>1603.92</v>
      </c>
      <c r="E37" s="205">
        <v>953.39</v>
      </c>
      <c r="F37" s="59"/>
      <c r="G37" s="101"/>
      <c r="H37" s="147"/>
      <c r="I37" s="59"/>
      <c r="J37" s="60"/>
    </row>
    <row r="38" spans="2:10" ht="13">
      <c r="B38" s="116" t="s">
        <v>31</v>
      </c>
      <c r="C38" s="109" t="s">
        <v>32</v>
      </c>
      <c r="D38" s="204">
        <v>0</v>
      </c>
      <c r="E38" s="205">
        <v>0</v>
      </c>
      <c r="F38" s="59"/>
      <c r="G38" s="101"/>
      <c r="H38" s="147"/>
      <c r="I38" s="59"/>
      <c r="J38" s="60"/>
    </row>
    <row r="39" spans="2:10" ht="13">
      <c r="B39" s="117" t="s">
        <v>33</v>
      </c>
      <c r="C39" s="118" t="s">
        <v>34</v>
      </c>
      <c r="D39" s="206">
        <v>3400.05</v>
      </c>
      <c r="E39" s="207">
        <v>0</v>
      </c>
      <c r="F39" s="59"/>
      <c r="G39" s="101"/>
      <c r="H39" s="147"/>
      <c r="I39" s="59"/>
      <c r="J39" s="60"/>
    </row>
    <row r="40" spans="2:10" ht="13.5" thickBot="1">
      <c r="B40" s="74" t="s">
        <v>35</v>
      </c>
      <c r="C40" s="75" t="s">
        <v>36</v>
      </c>
      <c r="D40" s="208">
        <v>33448.76</v>
      </c>
      <c r="E40" s="209">
        <v>11966.99</v>
      </c>
      <c r="G40" s="60"/>
      <c r="H40" s="143"/>
    </row>
    <row r="41" spans="2:10" ht="13.5" thickBot="1">
      <c r="B41" s="76" t="s">
        <v>37</v>
      </c>
      <c r="C41" s="77" t="s">
        <v>38</v>
      </c>
      <c r="D41" s="328">
        <v>122018.18</v>
      </c>
      <c r="E41" s="329">
        <v>13619.64</v>
      </c>
      <c r="F41" s="62"/>
      <c r="G41" s="60"/>
    </row>
    <row r="42" spans="2:10" ht="13">
      <c r="B42" s="71"/>
      <c r="C42" s="71"/>
      <c r="D42" s="105"/>
      <c r="E42" s="105"/>
      <c r="F42" s="62"/>
      <c r="G42" s="54"/>
    </row>
    <row r="43" spans="2:10" ht="13.5">
      <c r="B43" s="349" t="s">
        <v>60</v>
      </c>
      <c r="C43" s="350"/>
      <c r="D43" s="350"/>
      <c r="E43" s="350"/>
      <c r="G43" s="59"/>
    </row>
    <row r="44" spans="2:10" ht="18" customHeight="1" thickBot="1">
      <c r="B44" s="348" t="s">
        <v>118</v>
      </c>
      <c r="C44" s="351"/>
      <c r="D44" s="351"/>
      <c r="E44" s="351"/>
      <c r="G44" s="59"/>
    </row>
    <row r="45" spans="2:10" ht="13.5" thickBot="1">
      <c r="B45" s="66"/>
      <c r="C45" s="19" t="s">
        <v>39</v>
      </c>
      <c r="D45" s="282" t="s">
        <v>199</v>
      </c>
      <c r="E45" s="282" t="s">
        <v>206</v>
      </c>
      <c r="G45" s="59"/>
    </row>
    <row r="46" spans="2:10" ht="13">
      <c r="B46" s="10" t="s">
        <v>18</v>
      </c>
      <c r="C46" s="20" t="s">
        <v>109</v>
      </c>
      <c r="D46" s="212"/>
      <c r="E46" s="213"/>
      <c r="G46" s="59"/>
    </row>
    <row r="47" spans="2:10">
      <c r="B47" s="119" t="s">
        <v>4</v>
      </c>
      <c r="C47" s="109" t="s">
        <v>40</v>
      </c>
      <c r="D47" s="214">
        <v>444.4015</v>
      </c>
      <c r="E47" s="215">
        <v>430.9008</v>
      </c>
      <c r="G47" s="59"/>
    </row>
    <row r="48" spans="2:10">
      <c r="B48" s="120" t="s">
        <v>6</v>
      </c>
      <c r="C48" s="118" t="s">
        <v>41</v>
      </c>
      <c r="D48" s="214">
        <v>430.9008</v>
      </c>
      <c r="E48" s="216">
        <v>47.689500000000002</v>
      </c>
      <c r="G48" s="59"/>
    </row>
    <row r="49" spans="2:7" ht="13">
      <c r="B49" s="91" t="s">
        <v>23</v>
      </c>
      <c r="C49" s="93" t="s">
        <v>110</v>
      </c>
      <c r="D49" s="217"/>
      <c r="E49" s="218"/>
    </row>
    <row r="50" spans="2:7">
      <c r="B50" s="119" t="s">
        <v>4</v>
      </c>
      <c r="C50" s="109" t="s">
        <v>40</v>
      </c>
      <c r="D50" s="214">
        <v>206.85</v>
      </c>
      <c r="E50" s="323">
        <v>283.17</v>
      </c>
      <c r="G50" s="107"/>
    </row>
    <row r="51" spans="2:7">
      <c r="B51" s="119" t="s">
        <v>6</v>
      </c>
      <c r="C51" s="109" t="s">
        <v>111</v>
      </c>
      <c r="D51" s="214">
        <v>202.24</v>
      </c>
      <c r="E51" s="323">
        <v>266.28000000000003</v>
      </c>
      <c r="G51" s="107"/>
    </row>
    <row r="52" spans="2:7">
      <c r="B52" s="119" t="s">
        <v>8</v>
      </c>
      <c r="C52" s="109" t="s">
        <v>112</v>
      </c>
      <c r="D52" s="214">
        <v>285.74</v>
      </c>
      <c r="E52" s="323">
        <v>317.36</v>
      </c>
    </row>
    <row r="53" spans="2:7" ht="13.5" customHeight="1" thickBot="1">
      <c r="B53" s="121" t="s">
        <v>9</v>
      </c>
      <c r="C53" s="122" t="s">
        <v>41</v>
      </c>
      <c r="D53" s="220">
        <v>283.17</v>
      </c>
      <c r="E53" s="259">
        <v>285.58999999999997</v>
      </c>
    </row>
    <row r="54" spans="2:7">
      <c r="B54" s="85"/>
      <c r="C54" s="86"/>
      <c r="D54" s="222"/>
      <c r="E54" s="222"/>
    </row>
    <row r="55" spans="2:7" ht="13.5">
      <c r="B55" s="349" t="s">
        <v>62</v>
      </c>
      <c r="C55" s="354"/>
      <c r="D55" s="354"/>
      <c r="E55" s="354"/>
    </row>
    <row r="56" spans="2:7" ht="16.5" customHeight="1" thickBot="1">
      <c r="B56" s="348" t="s">
        <v>113</v>
      </c>
      <c r="C56" s="355"/>
      <c r="D56" s="355"/>
      <c r="E56" s="355"/>
    </row>
    <row r="57" spans="2:7" ht="21.5" thickBot="1">
      <c r="B57" s="343" t="s">
        <v>42</v>
      </c>
      <c r="C57" s="344"/>
      <c r="D57" s="223" t="s">
        <v>119</v>
      </c>
      <c r="E57" s="224" t="s">
        <v>114</v>
      </c>
    </row>
    <row r="58" spans="2:7" ht="13">
      <c r="B58" s="14" t="s">
        <v>18</v>
      </c>
      <c r="C58" s="94" t="s">
        <v>43</v>
      </c>
      <c r="D58" s="225">
        <f>D64</f>
        <v>13619.64</v>
      </c>
      <c r="E58" s="226">
        <f>D58/E21</f>
        <v>1</v>
      </c>
    </row>
    <row r="59" spans="2:7" ht="25">
      <c r="B59" s="92" t="s">
        <v>4</v>
      </c>
      <c r="C59" s="9" t="s">
        <v>44</v>
      </c>
      <c r="D59" s="227">
        <v>0</v>
      </c>
      <c r="E59" s="228">
        <v>0</v>
      </c>
    </row>
    <row r="60" spans="2:7" ht="25">
      <c r="B60" s="78" t="s">
        <v>6</v>
      </c>
      <c r="C60" s="4" t="s">
        <v>45</v>
      </c>
      <c r="D60" s="229">
        <v>0</v>
      </c>
      <c r="E60" s="230">
        <v>0</v>
      </c>
    </row>
    <row r="61" spans="2:7" ht="12.75" customHeight="1">
      <c r="B61" s="78" t="s">
        <v>8</v>
      </c>
      <c r="C61" s="4" t="s">
        <v>46</v>
      </c>
      <c r="D61" s="229">
        <v>0</v>
      </c>
      <c r="E61" s="230">
        <v>0</v>
      </c>
    </row>
    <row r="62" spans="2:7">
      <c r="B62" s="78" t="s">
        <v>9</v>
      </c>
      <c r="C62" s="4" t="s">
        <v>47</v>
      </c>
      <c r="D62" s="229">
        <v>0</v>
      </c>
      <c r="E62" s="230">
        <v>0</v>
      </c>
    </row>
    <row r="63" spans="2:7">
      <c r="B63" s="78" t="s">
        <v>29</v>
      </c>
      <c r="C63" s="4" t="s">
        <v>48</v>
      </c>
      <c r="D63" s="229">
        <v>0</v>
      </c>
      <c r="E63" s="230">
        <v>0</v>
      </c>
    </row>
    <row r="64" spans="2:7">
      <c r="B64" s="92" t="s">
        <v>31</v>
      </c>
      <c r="C64" s="9" t="s">
        <v>49</v>
      </c>
      <c r="D64" s="227">
        <f>E21</f>
        <v>13619.64</v>
      </c>
      <c r="E64" s="228">
        <f>E58</f>
        <v>1</v>
      </c>
    </row>
    <row r="65" spans="2:5">
      <c r="B65" s="92" t="s">
        <v>33</v>
      </c>
      <c r="C65" s="9" t="s">
        <v>115</v>
      </c>
      <c r="D65" s="227">
        <v>0</v>
      </c>
      <c r="E65" s="228">
        <v>0</v>
      </c>
    </row>
    <row r="66" spans="2:5">
      <c r="B66" s="92" t="s">
        <v>50</v>
      </c>
      <c r="C66" s="9" t="s">
        <v>51</v>
      </c>
      <c r="D66" s="227">
        <v>0</v>
      </c>
      <c r="E66" s="228">
        <v>0</v>
      </c>
    </row>
    <row r="67" spans="2:5">
      <c r="B67" s="78" t="s">
        <v>52</v>
      </c>
      <c r="C67" s="4" t="s">
        <v>53</v>
      </c>
      <c r="D67" s="229">
        <v>0</v>
      </c>
      <c r="E67" s="230">
        <v>0</v>
      </c>
    </row>
    <row r="68" spans="2:5">
      <c r="B68" s="78" t="s">
        <v>54</v>
      </c>
      <c r="C68" s="4" t="s">
        <v>55</v>
      </c>
      <c r="D68" s="229">
        <v>0</v>
      </c>
      <c r="E68" s="230">
        <v>0</v>
      </c>
    </row>
    <row r="69" spans="2:5">
      <c r="B69" s="78" t="s">
        <v>56</v>
      </c>
      <c r="C69" s="4" t="s">
        <v>57</v>
      </c>
      <c r="D69" s="292">
        <v>0</v>
      </c>
      <c r="E69" s="230">
        <v>0</v>
      </c>
    </row>
    <row r="70" spans="2:5">
      <c r="B70" s="96" t="s">
        <v>58</v>
      </c>
      <c r="C70" s="88" t="s">
        <v>59</v>
      </c>
      <c r="D70" s="232">
        <v>0</v>
      </c>
      <c r="E70" s="233">
        <v>0</v>
      </c>
    </row>
    <row r="71" spans="2:5" ht="13">
      <c r="B71" s="97" t="s">
        <v>23</v>
      </c>
      <c r="C71" s="8" t="s">
        <v>61</v>
      </c>
      <c r="D71" s="234">
        <v>0</v>
      </c>
      <c r="E71" s="235">
        <v>0</v>
      </c>
    </row>
    <row r="72" spans="2:5" ht="13">
      <c r="B72" s="98" t="s">
        <v>60</v>
      </c>
      <c r="C72" s="90" t="s">
        <v>63</v>
      </c>
      <c r="D72" s="236">
        <f>E14</f>
        <v>0</v>
      </c>
      <c r="E72" s="237">
        <v>0</v>
      </c>
    </row>
    <row r="73" spans="2:5" ht="13">
      <c r="B73" s="99" t="s">
        <v>62</v>
      </c>
      <c r="C73" s="17" t="s">
        <v>65</v>
      </c>
      <c r="D73" s="238">
        <v>0</v>
      </c>
      <c r="E73" s="239">
        <v>0</v>
      </c>
    </row>
    <row r="74" spans="2:5" ht="13">
      <c r="B74" s="97" t="s">
        <v>64</v>
      </c>
      <c r="C74" s="8" t="s">
        <v>66</v>
      </c>
      <c r="D74" s="234">
        <f>D58</f>
        <v>13619.64</v>
      </c>
      <c r="E74" s="235">
        <f>E58+E72-E73</f>
        <v>1</v>
      </c>
    </row>
    <row r="75" spans="2:5">
      <c r="B75" s="78" t="s">
        <v>4</v>
      </c>
      <c r="C75" s="4" t="s">
        <v>67</v>
      </c>
      <c r="D75" s="229">
        <f>D74</f>
        <v>13619.64</v>
      </c>
      <c r="E75" s="230">
        <f>E74</f>
        <v>1</v>
      </c>
    </row>
    <row r="76" spans="2:5">
      <c r="B76" s="78" t="s">
        <v>6</v>
      </c>
      <c r="C76" s="4" t="s">
        <v>116</v>
      </c>
      <c r="D76" s="229">
        <v>0</v>
      </c>
      <c r="E76" s="230">
        <v>0</v>
      </c>
    </row>
    <row r="77" spans="2:5" ht="13" thickBot="1">
      <c r="B77" s="79" t="s">
        <v>8</v>
      </c>
      <c r="C77" s="13" t="s">
        <v>117</v>
      </c>
      <c r="D77" s="240">
        <v>0</v>
      </c>
      <c r="E77" s="241">
        <v>0</v>
      </c>
    </row>
    <row r="78" spans="2:5">
      <c r="B78" s="1"/>
      <c r="C78" s="1"/>
      <c r="D78" s="180"/>
      <c r="E78" s="180"/>
    </row>
    <row r="79" spans="2:5">
      <c r="B79" s="1"/>
      <c r="C79" s="1"/>
      <c r="D79" s="180"/>
      <c r="E79" s="180"/>
    </row>
    <row r="80" spans="2:5">
      <c r="B80" s="1"/>
      <c r="C80" s="1"/>
      <c r="D80" s="180"/>
      <c r="E80" s="180"/>
    </row>
    <row r="81" spans="2:5">
      <c r="B81" s="1"/>
      <c r="C81" s="1"/>
      <c r="D81" s="180"/>
      <c r="E81" s="180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3" right="0.75" top="0.52" bottom="0.68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C00-000000000000}">
  <sheetPr codeName="Arkusz165"/>
  <dimension ref="A1:L81"/>
  <sheetViews>
    <sheetView zoomScale="80" zoomScaleNormal="80" workbookViewId="0">
      <selection activeCell="H39" sqref="H39"/>
    </sheetView>
  </sheetViews>
  <sheetFormatPr defaultRowHeight="12.5"/>
  <cols>
    <col min="1" max="1" width="9.1796875" style="18"/>
    <col min="2" max="2" width="5.26953125" style="18" bestFit="1" customWidth="1"/>
    <col min="3" max="3" width="75.453125" style="18" customWidth="1"/>
    <col min="4" max="5" width="17.81640625" style="107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1" max="11" width="11" customWidth="1"/>
    <col min="12" max="12" width="12.453125" bestFit="1" customWidth="1"/>
  </cols>
  <sheetData>
    <row r="1" spans="2:12">
      <c r="B1" s="1"/>
      <c r="C1" s="1"/>
      <c r="D1" s="180"/>
      <c r="E1" s="180"/>
    </row>
    <row r="2" spans="2:12" ht="15.5">
      <c r="B2" s="345" t="s">
        <v>0</v>
      </c>
      <c r="C2" s="345"/>
      <c r="D2" s="345"/>
      <c r="E2" s="345"/>
      <c r="L2" s="59"/>
    </row>
    <row r="3" spans="2:12" ht="15.5">
      <c r="B3" s="345" t="s">
        <v>205</v>
      </c>
      <c r="C3" s="345"/>
      <c r="D3" s="345"/>
      <c r="E3" s="345"/>
    </row>
    <row r="4" spans="2:12" ht="14">
      <c r="B4" s="65"/>
      <c r="C4" s="65"/>
      <c r="D4" s="181"/>
      <c r="E4" s="181"/>
    </row>
    <row r="5" spans="2:12" ht="21" customHeight="1">
      <c r="B5" s="346" t="s">
        <v>1</v>
      </c>
      <c r="C5" s="346"/>
      <c r="D5" s="346"/>
      <c r="E5" s="346"/>
    </row>
    <row r="6" spans="2:12" ht="14">
      <c r="B6" s="347" t="s">
        <v>177</v>
      </c>
      <c r="C6" s="347"/>
      <c r="D6" s="347"/>
      <c r="E6" s="347"/>
    </row>
    <row r="7" spans="2:12" ht="14">
      <c r="B7" s="67"/>
      <c r="C7" s="67"/>
      <c r="D7" s="182"/>
      <c r="E7" s="182"/>
    </row>
    <row r="8" spans="2:12" ht="13.5">
      <c r="B8" s="349" t="s">
        <v>18</v>
      </c>
      <c r="C8" s="354"/>
      <c r="D8" s="354"/>
      <c r="E8" s="354"/>
    </row>
    <row r="9" spans="2:12" ht="16" thickBot="1">
      <c r="B9" s="348" t="s">
        <v>100</v>
      </c>
      <c r="C9" s="348"/>
      <c r="D9" s="348"/>
      <c r="E9" s="348"/>
    </row>
    <row r="10" spans="2:12" ht="13.5" thickBot="1">
      <c r="B10" s="66"/>
      <c r="C10" s="61" t="s">
        <v>2</v>
      </c>
      <c r="D10" s="282" t="s">
        <v>199</v>
      </c>
      <c r="E10" s="282" t="s">
        <v>206</v>
      </c>
      <c r="G10" s="59"/>
    </row>
    <row r="11" spans="2:12" ht="13">
      <c r="B11" s="68" t="s">
        <v>3</v>
      </c>
      <c r="C11" s="95" t="s">
        <v>106</v>
      </c>
      <c r="D11" s="242">
        <v>153599.48000000001</v>
      </c>
      <c r="E11" s="243">
        <v>160557.71</v>
      </c>
    </row>
    <row r="12" spans="2:12">
      <c r="B12" s="108" t="s">
        <v>4</v>
      </c>
      <c r="C12" s="109" t="s">
        <v>5</v>
      </c>
      <c r="D12" s="244">
        <v>153599.48000000001</v>
      </c>
      <c r="E12" s="245">
        <v>160557.71</v>
      </c>
    </row>
    <row r="13" spans="2:12">
      <c r="B13" s="108" t="s">
        <v>6</v>
      </c>
      <c r="C13" s="110" t="s">
        <v>7</v>
      </c>
      <c r="D13" s="244">
        <v>0</v>
      </c>
      <c r="E13" s="306">
        <v>0</v>
      </c>
    </row>
    <row r="14" spans="2:12">
      <c r="B14" s="108" t="s">
        <v>8</v>
      </c>
      <c r="C14" s="110" t="s">
        <v>10</v>
      </c>
      <c r="D14" s="244">
        <v>0</v>
      </c>
      <c r="E14" s="306">
        <v>0</v>
      </c>
      <c r="G14" s="54"/>
    </row>
    <row r="15" spans="2:12">
      <c r="B15" s="108" t="s">
        <v>103</v>
      </c>
      <c r="C15" s="110" t="s">
        <v>11</v>
      </c>
      <c r="D15" s="244">
        <v>0</v>
      </c>
      <c r="E15" s="306">
        <v>0</v>
      </c>
    </row>
    <row r="16" spans="2:12">
      <c r="B16" s="111" t="s">
        <v>104</v>
      </c>
      <c r="C16" s="112" t="s">
        <v>12</v>
      </c>
      <c r="D16" s="246">
        <v>0</v>
      </c>
      <c r="E16" s="307">
        <v>0</v>
      </c>
    </row>
    <row r="17" spans="2:11" ht="13">
      <c r="B17" s="6" t="s">
        <v>13</v>
      </c>
      <c r="C17" s="8" t="s">
        <v>65</v>
      </c>
      <c r="D17" s="248">
        <v>0</v>
      </c>
      <c r="E17" s="308">
        <v>0</v>
      </c>
    </row>
    <row r="18" spans="2:11">
      <c r="B18" s="108" t="s">
        <v>4</v>
      </c>
      <c r="C18" s="109" t="s">
        <v>11</v>
      </c>
      <c r="D18" s="246">
        <v>0</v>
      </c>
      <c r="E18" s="307">
        <v>0</v>
      </c>
    </row>
    <row r="19" spans="2:11" ht="15" customHeight="1">
      <c r="B19" s="108" t="s">
        <v>6</v>
      </c>
      <c r="C19" s="110" t="s">
        <v>105</v>
      </c>
      <c r="D19" s="244">
        <v>0</v>
      </c>
      <c r="E19" s="306">
        <v>0</v>
      </c>
    </row>
    <row r="20" spans="2:11" ht="13" thickBot="1">
      <c r="B20" s="113" t="s">
        <v>8</v>
      </c>
      <c r="C20" s="114" t="s">
        <v>14</v>
      </c>
      <c r="D20" s="250">
        <v>0</v>
      </c>
      <c r="E20" s="309">
        <v>0</v>
      </c>
    </row>
    <row r="21" spans="2:11" ht="13.5" thickBot="1">
      <c r="B21" s="356" t="s">
        <v>107</v>
      </c>
      <c r="C21" s="357"/>
      <c r="D21" s="252">
        <v>153599.48000000001</v>
      </c>
      <c r="E21" s="211">
        <v>160557.71</v>
      </c>
      <c r="F21" s="62"/>
      <c r="G21" s="62"/>
      <c r="H21" s="103"/>
      <c r="J21" s="137"/>
      <c r="K21" s="103"/>
    </row>
    <row r="22" spans="2:11">
      <c r="B22" s="2"/>
      <c r="C22" s="5"/>
      <c r="D22" s="197"/>
      <c r="E22" s="197"/>
      <c r="G22" s="59"/>
    </row>
    <row r="23" spans="2:11" ht="13.5">
      <c r="B23" s="349" t="s">
        <v>101</v>
      </c>
      <c r="C23" s="358"/>
      <c r="D23" s="358"/>
      <c r="E23" s="358"/>
      <c r="G23" s="59"/>
    </row>
    <row r="24" spans="2:11" ht="15.75" customHeight="1" thickBot="1">
      <c r="B24" s="348" t="s">
        <v>102</v>
      </c>
      <c r="C24" s="359"/>
      <c r="D24" s="359"/>
      <c r="E24" s="359"/>
      <c r="H24" s="143"/>
    </row>
    <row r="25" spans="2:11" ht="13.5" thickBot="1">
      <c r="B25" s="66"/>
      <c r="C25" s="115" t="s">
        <v>2</v>
      </c>
      <c r="D25" s="282" t="s">
        <v>199</v>
      </c>
      <c r="E25" s="282" t="s">
        <v>206</v>
      </c>
      <c r="H25" s="143"/>
    </row>
    <row r="26" spans="2:11" ht="13">
      <c r="B26" s="72" t="s">
        <v>15</v>
      </c>
      <c r="C26" s="73" t="s">
        <v>16</v>
      </c>
      <c r="D26" s="326">
        <v>135069.72</v>
      </c>
      <c r="E26" s="327">
        <v>153599.48000000001</v>
      </c>
      <c r="G26" s="60"/>
      <c r="H26" s="143"/>
    </row>
    <row r="27" spans="2:11" ht="13">
      <c r="B27" s="6" t="s">
        <v>17</v>
      </c>
      <c r="C27" s="7" t="s">
        <v>108</v>
      </c>
      <c r="D27" s="201">
        <v>-1438.6900000000005</v>
      </c>
      <c r="E27" s="202">
        <v>3899.02</v>
      </c>
      <c r="F27" s="59"/>
      <c r="G27" s="60"/>
      <c r="H27" s="147"/>
      <c r="I27" s="59"/>
      <c r="J27" s="60"/>
    </row>
    <row r="28" spans="2:11" ht="13">
      <c r="B28" s="6" t="s">
        <v>18</v>
      </c>
      <c r="C28" s="7" t="s">
        <v>19</v>
      </c>
      <c r="D28" s="201">
        <v>8136.1</v>
      </c>
      <c r="E28" s="203">
        <v>8083.76</v>
      </c>
      <c r="F28" s="59"/>
      <c r="G28" s="101"/>
      <c r="H28" s="147"/>
      <c r="I28" s="59"/>
      <c r="J28" s="60"/>
    </row>
    <row r="29" spans="2:11" ht="13">
      <c r="B29" s="116" t="s">
        <v>4</v>
      </c>
      <c r="C29" s="109" t="s">
        <v>20</v>
      </c>
      <c r="D29" s="204">
        <v>8136.08</v>
      </c>
      <c r="E29" s="205">
        <v>8083.76</v>
      </c>
      <c r="F29" s="59"/>
      <c r="G29" s="101"/>
      <c r="H29" s="147"/>
      <c r="I29" s="59"/>
      <c r="J29" s="60"/>
    </row>
    <row r="30" spans="2:11" ht="13">
      <c r="B30" s="116" t="s">
        <v>6</v>
      </c>
      <c r="C30" s="109" t="s">
        <v>21</v>
      </c>
      <c r="D30" s="204">
        <v>0</v>
      </c>
      <c r="E30" s="205">
        <v>0</v>
      </c>
      <c r="F30" s="59"/>
      <c r="G30" s="101"/>
      <c r="H30" s="147"/>
      <c r="I30" s="59"/>
      <c r="J30" s="60"/>
    </row>
    <row r="31" spans="2:11" ht="13">
      <c r="B31" s="116" t="s">
        <v>8</v>
      </c>
      <c r="C31" s="109" t="s">
        <v>22</v>
      </c>
      <c r="D31" s="204">
        <v>0.02</v>
      </c>
      <c r="E31" s="205">
        <v>0</v>
      </c>
      <c r="F31" s="59"/>
      <c r="G31" s="101"/>
      <c r="H31" s="147"/>
      <c r="I31" s="59"/>
      <c r="J31" s="60"/>
    </row>
    <row r="32" spans="2:11" ht="13">
      <c r="B32" s="70" t="s">
        <v>23</v>
      </c>
      <c r="C32" s="8" t="s">
        <v>24</v>
      </c>
      <c r="D32" s="201">
        <v>9574.7900000000009</v>
      </c>
      <c r="E32" s="203">
        <v>4184.74</v>
      </c>
      <c r="F32" s="59"/>
      <c r="G32" s="60"/>
      <c r="H32" s="147"/>
      <c r="I32" s="59"/>
      <c r="J32" s="60"/>
    </row>
    <row r="33" spans="2:10" ht="13">
      <c r="B33" s="116" t="s">
        <v>4</v>
      </c>
      <c r="C33" s="109" t="s">
        <v>25</v>
      </c>
      <c r="D33" s="204">
        <v>6312.7</v>
      </c>
      <c r="E33" s="205">
        <v>1278.03</v>
      </c>
      <c r="F33" s="59"/>
      <c r="G33" s="101"/>
      <c r="H33" s="147"/>
      <c r="I33" s="59"/>
      <c r="J33" s="60"/>
    </row>
    <row r="34" spans="2:10" ht="13">
      <c r="B34" s="116" t="s">
        <v>6</v>
      </c>
      <c r="C34" s="109" t="s">
        <v>26</v>
      </c>
      <c r="D34" s="204">
        <v>0</v>
      </c>
      <c r="E34" s="205">
        <v>0</v>
      </c>
      <c r="F34" s="59"/>
      <c r="G34" s="101"/>
      <c r="H34" s="147"/>
      <c r="I34" s="59"/>
      <c r="J34" s="60"/>
    </row>
    <row r="35" spans="2:10" ht="13">
      <c r="B35" s="116" t="s">
        <v>8</v>
      </c>
      <c r="C35" s="109" t="s">
        <v>27</v>
      </c>
      <c r="D35" s="204">
        <v>893.25</v>
      </c>
      <c r="E35" s="205">
        <v>839.25</v>
      </c>
      <c r="F35" s="59"/>
      <c r="G35" s="101"/>
      <c r="H35" s="147"/>
      <c r="I35" s="59"/>
      <c r="J35" s="60"/>
    </row>
    <row r="36" spans="2:10" ht="13">
      <c r="B36" s="116" t="s">
        <v>9</v>
      </c>
      <c r="C36" s="109" t="s">
        <v>28</v>
      </c>
      <c r="D36" s="204">
        <v>0</v>
      </c>
      <c r="E36" s="205">
        <v>0</v>
      </c>
      <c r="F36" s="59"/>
      <c r="G36" s="101"/>
      <c r="H36" s="147"/>
      <c r="I36" s="59"/>
      <c r="J36" s="60"/>
    </row>
    <row r="37" spans="2:10" ht="25.5">
      <c r="B37" s="116" t="s">
        <v>29</v>
      </c>
      <c r="C37" s="109" t="s">
        <v>30</v>
      </c>
      <c r="D37" s="204">
        <v>1836.8700000000001</v>
      </c>
      <c r="E37" s="205">
        <v>2067.34</v>
      </c>
      <c r="F37" s="59"/>
      <c r="G37" s="101"/>
      <c r="H37" s="147"/>
      <c r="I37" s="59"/>
      <c r="J37" s="60"/>
    </row>
    <row r="38" spans="2:10" ht="13">
      <c r="B38" s="116" t="s">
        <v>31</v>
      </c>
      <c r="C38" s="109" t="s">
        <v>32</v>
      </c>
      <c r="D38" s="204">
        <v>0</v>
      </c>
      <c r="E38" s="205">
        <v>0</v>
      </c>
      <c r="F38" s="59"/>
      <c r="G38" s="101"/>
      <c r="H38" s="147"/>
      <c r="I38" s="59"/>
      <c r="J38" s="60"/>
    </row>
    <row r="39" spans="2:10" ht="13">
      <c r="B39" s="117" t="s">
        <v>33</v>
      </c>
      <c r="C39" s="118" t="s">
        <v>34</v>
      </c>
      <c r="D39" s="206">
        <v>531.97</v>
      </c>
      <c r="E39" s="207">
        <v>0.12</v>
      </c>
      <c r="F39" s="59"/>
      <c r="G39" s="101"/>
      <c r="H39" s="147"/>
      <c r="I39" s="59"/>
      <c r="J39" s="60"/>
    </row>
    <row r="40" spans="2:10" ht="13.5" thickBot="1">
      <c r="B40" s="74" t="s">
        <v>35</v>
      </c>
      <c r="C40" s="75" t="s">
        <v>36</v>
      </c>
      <c r="D40" s="208">
        <v>19968.45</v>
      </c>
      <c r="E40" s="209">
        <v>3059.21</v>
      </c>
      <c r="G40" s="60"/>
      <c r="H40" s="143"/>
    </row>
    <row r="41" spans="2:10" ht="13.5" thickBot="1">
      <c r="B41" s="76" t="s">
        <v>37</v>
      </c>
      <c r="C41" s="77" t="s">
        <v>38</v>
      </c>
      <c r="D41" s="328">
        <v>153599.48000000001</v>
      </c>
      <c r="E41" s="329">
        <v>160557.71</v>
      </c>
      <c r="F41" s="62"/>
      <c r="G41" s="60"/>
      <c r="H41" s="143"/>
    </row>
    <row r="42" spans="2:10" ht="13">
      <c r="B42" s="71"/>
      <c r="C42" s="71"/>
      <c r="D42" s="105"/>
      <c r="E42" s="105"/>
      <c r="F42" s="62"/>
      <c r="G42" s="54"/>
      <c r="H42" s="143"/>
    </row>
    <row r="43" spans="2:10" ht="13.5">
      <c r="B43" s="349" t="s">
        <v>60</v>
      </c>
      <c r="C43" s="350"/>
      <c r="D43" s="350"/>
      <c r="E43" s="350"/>
      <c r="G43" s="59"/>
    </row>
    <row r="44" spans="2:10" ht="18" customHeight="1" thickBot="1">
      <c r="B44" s="348" t="s">
        <v>118</v>
      </c>
      <c r="C44" s="351"/>
      <c r="D44" s="351"/>
      <c r="E44" s="351"/>
      <c r="G44" s="59"/>
    </row>
    <row r="45" spans="2:10" ht="13.5" thickBot="1">
      <c r="B45" s="66"/>
      <c r="C45" s="19" t="s">
        <v>39</v>
      </c>
      <c r="D45" s="282" t="s">
        <v>199</v>
      </c>
      <c r="E45" s="282" t="s">
        <v>206</v>
      </c>
      <c r="G45" s="59"/>
    </row>
    <row r="46" spans="2:10" ht="13">
      <c r="B46" s="10" t="s">
        <v>18</v>
      </c>
      <c r="C46" s="20" t="s">
        <v>109</v>
      </c>
      <c r="D46" s="212"/>
      <c r="E46" s="213"/>
      <c r="G46" s="125"/>
    </row>
    <row r="47" spans="2:10">
      <c r="B47" s="119" t="s">
        <v>4</v>
      </c>
      <c r="C47" s="109" t="s">
        <v>40</v>
      </c>
      <c r="D47" s="214">
        <v>436.7937</v>
      </c>
      <c r="E47" s="215">
        <v>432.41879999999998</v>
      </c>
      <c r="G47" s="59"/>
      <c r="H47" s="125"/>
    </row>
    <row r="48" spans="2:10">
      <c r="B48" s="120" t="s">
        <v>6</v>
      </c>
      <c r="C48" s="118" t="s">
        <v>41</v>
      </c>
      <c r="D48" s="214">
        <v>432.41879999999998</v>
      </c>
      <c r="E48" s="216">
        <v>443.2235</v>
      </c>
      <c r="G48" s="125"/>
    </row>
    <row r="49" spans="2:7" ht="13">
      <c r="B49" s="91" t="s">
        <v>23</v>
      </c>
      <c r="C49" s="93" t="s">
        <v>110</v>
      </c>
      <c r="D49" s="217"/>
      <c r="E49" s="218"/>
    </row>
    <row r="50" spans="2:7">
      <c r="B50" s="119" t="s">
        <v>4</v>
      </c>
      <c r="C50" s="109" t="s">
        <v>40</v>
      </c>
      <c r="D50" s="214">
        <v>309.23</v>
      </c>
      <c r="E50" s="323">
        <v>355.21</v>
      </c>
      <c r="G50" s="107"/>
    </row>
    <row r="51" spans="2:7">
      <c r="B51" s="119" t="s">
        <v>6</v>
      </c>
      <c r="C51" s="109" t="s">
        <v>111</v>
      </c>
      <c r="D51" s="214">
        <v>309.23</v>
      </c>
      <c r="E51" s="323">
        <v>350.47</v>
      </c>
      <c r="G51" s="107"/>
    </row>
    <row r="52" spans="2:7">
      <c r="B52" s="119" t="s">
        <v>8</v>
      </c>
      <c r="C52" s="109" t="s">
        <v>112</v>
      </c>
      <c r="D52" s="214">
        <v>356.82</v>
      </c>
      <c r="E52" s="323">
        <v>370.32</v>
      </c>
    </row>
    <row r="53" spans="2:7" ht="13.5" customHeight="1" thickBot="1">
      <c r="B53" s="121" t="s">
        <v>9</v>
      </c>
      <c r="C53" s="122" t="s">
        <v>41</v>
      </c>
      <c r="D53" s="220">
        <v>355.21</v>
      </c>
      <c r="E53" s="259">
        <v>362.25</v>
      </c>
    </row>
    <row r="54" spans="2:7">
      <c r="B54" s="85"/>
      <c r="C54" s="86"/>
      <c r="D54" s="222"/>
      <c r="E54" s="222"/>
    </row>
    <row r="55" spans="2:7" ht="13.5">
      <c r="B55" s="349" t="s">
        <v>62</v>
      </c>
      <c r="C55" s="354"/>
      <c r="D55" s="354"/>
      <c r="E55" s="354"/>
    </row>
    <row r="56" spans="2:7" ht="15.75" customHeight="1" thickBot="1">
      <c r="B56" s="348" t="s">
        <v>113</v>
      </c>
      <c r="C56" s="355"/>
      <c r="D56" s="355"/>
      <c r="E56" s="355"/>
    </row>
    <row r="57" spans="2:7" ht="21.5" thickBot="1">
      <c r="B57" s="343" t="s">
        <v>42</v>
      </c>
      <c r="C57" s="344"/>
      <c r="D57" s="223" t="s">
        <v>119</v>
      </c>
      <c r="E57" s="224" t="s">
        <v>114</v>
      </c>
    </row>
    <row r="58" spans="2:7" ht="13">
      <c r="B58" s="14" t="s">
        <v>18</v>
      </c>
      <c r="C58" s="94" t="s">
        <v>43</v>
      </c>
      <c r="D58" s="225">
        <f>D64</f>
        <v>160557.71</v>
      </c>
      <c r="E58" s="226">
        <f>D58/E21</f>
        <v>1</v>
      </c>
    </row>
    <row r="59" spans="2:7" ht="25">
      <c r="B59" s="92" t="s">
        <v>4</v>
      </c>
      <c r="C59" s="9" t="s">
        <v>44</v>
      </c>
      <c r="D59" s="227">
        <v>0</v>
      </c>
      <c r="E59" s="228">
        <v>0</v>
      </c>
    </row>
    <row r="60" spans="2:7" ht="25">
      <c r="B60" s="78" t="s">
        <v>6</v>
      </c>
      <c r="C60" s="4" t="s">
        <v>45</v>
      </c>
      <c r="D60" s="229">
        <v>0</v>
      </c>
      <c r="E60" s="230">
        <v>0</v>
      </c>
    </row>
    <row r="61" spans="2:7" ht="12.75" customHeight="1">
      <c r="B61" s="78" t="s">
        <v>8</v>
      </c>
      <c r="C61" s="4" t="s">
        <v>46</v>
      </c>
      <c r="D61" s="229">
        <v>0</v>
      </c>
      <c r="E61" s="230">
        <v>0</v>
      </c>
    </row>
    <row r="62" spans="2:7">
      <c r="B62" s="78" t="s">
        <v>9</v>
      </c>
      <c r="C62" s="4" t="s">
        <v>47</v>
      </c>
      <c r="D62" s="229">
        <v>0</v>
      </c>
      <c r="E62" s="230">
        <v>0</v>
      </c>
    </row>
    <row r="63" spans="2:7">
      <c r="B63" s="78" t="s">
        <v>29</v>
      </c>
      <c r="C63" s="4" t="s">
        <v>48</v>
      </c>
      <c r="D63" s="229">
        <v>0</v>
      </c>
      <c r="E63" s="230">
        <v>0</v>
      </c>
    </row>
    <row r="64" spans="2:7">
      <c r="B64" s="92" t="s">
        <v>31</v>
      </c>
      <c r="C64" s="9" t="s">
        <v>49</v>
      </c>
      <c r="D64" s="227">
        <f>E12</f>
        <v>160557.71</v>
      </c>
      <c r="E64" s="228">
        <f>E58</f>
        <v>1</v>
      </c>
    </row>
    <row r="65" spans="2:5">
      <c r="B65" s="92" t="s">
        <v>33</v>
      </c>
      <c r="C65" s="9" t="s">
        <v>115</v>
      </c>
      <c r="D65" s="227">
        <v>0</v>
      </c>
      <c r="E65" s="228">
        <v>0</v>
      </c>
    </row>
    <row r="66" spans="2:5">
      <c r="B66" s="92" t="s">
        <v>50</v>
      </c>
      <c r="C66" s="9" t="s">
        <v>51</v>
      </c>
      <c r="D66" s="227">
        <v>0</v>
      </c>
      <c r="E66" s="228">
        <v>0</v>
      </c>
    </row>
    <row r="67" spans="2:5">
      <c r="B67" s="78" t="s">
        <v>52</v>
      </c>
      <c r="C67" s="4" t="s">
        <v>53</v>
      </c>
      <c r="D67" s="229">
        <v>0</v>
      </c>
      <c r="E67" s="230">
        <v>0</v>
      </c>
    </row>
    <row r="68" spans="2:5">
      <c r="B68" s="78" t="s">
        <v>54</v>
      </c>
      <c r="C68" s="4" t="s">
        <v>55</v>
      </c>
      <c r="D68" s="229">
        <v>0</v>
      </c>
      <c r="E68" s="230">
        <v>0</v>
      </c>
    </row>
    <row r="69" spans="2:5">
      <c r="B69" s="78" t="s">
        <v>56</v>
      </c>
      <c r="C69" s="4" t="s">
        <v>57</v>
      </c>
      <c r="D69" s="292">
        <v>0</v>
      </c>
      <c r="E69" s="230">
        <v>0</v>
      </c>
    </row>
    <row r="70" spans="2:5">
      <c r="B70" s="96" t="s">
        <v>58</v>
      </c>
      <c r="C70" s="88" t="s">
        <v>59</v>
      </c>
      <c r="D70" s="232">
        <v>0</v>
      </c>
      <c r="E70" s="233">
        <v>0</v>
      </c>
    </row>
    <row r="71" spans="2:5" ht="13">
      <c r="B71" s="97" t="s">
        <v>23</v>
      </c>
      <c r="C71" s="8" t="s">
        <v>61</v>
      </c>
      <c r="D71" s="234">
        <v>0</v>
      </c>
      <c r="E71" s="235">
        <v>0</v>
      </c>
    </row>
    <row r="72" spans="2:5" ht="13">
      <c r="B72" s="98" t="s">
        <v>60</v>
      </c>
      <c r="C72" s="90" t="s">
        <v>63</v>
      </c>
      <c r="D72" s="236">
        <f>E14</f>
        <v>0</v>
      </c>
      <c r="E72" s="237">
        <v>0</v>
      </c>
    </row>
    <row r="73" spans="2:5" ht="13">
      <c r="B73" s="99" t="s">
        <v>62</v>
      </c>
      <c r="C73" s="17" t="s">
        <v>65</v>
      </c>
      <c r="D73" s="238">
        <f>E17</f>
        <v>0</v>
      </c>
      <c r="E73" s="239">
        <f>D73/E21</f>
        <v>0</v>
      </c>
    </row>
    <row r="74" spans="2:5" ht="13">
      <c r="B74" s="97" t="s">
        <v>64</v>
      </c>
      <c r="C74" s="8" t="s">
        <v>66</v>
      </c>
      <c r="D74" s="234">
        <f>D58-D73</f>
        <v>160557.71</v>
      </c>
      <c r="E74" s="235">
        <f>E58+E72-E73</f>
        <v>1</v>
      </c>
    </row>
    <row r="75" spans="2:5">
      <c r="B75" s="78" t="s">
        <v>4</v>
      </c>
      <c r="C75" s="4" t="s">
        <v>67</v>
      </c>
      <c r="D75" s="229">
        <f>D74</f>
        <v>160557.71</v>
      </c>
      <c r="E75" s="230">
        <f>E74</f>
        <v>1</v>
      </c>
    </row>
    <row r="76" spans="2:5">
      <c r="B76" s="78" t="s">
        <v>6</v>
      </c>
      <c r="C76" s="4" t="s">
        <v>116</v>
      </c>
      <c r="D76" s="229">
        <v>0</v>
      </c>
      <c r="E76" s="230">
        <v>0</v>
      </c>
    </row>
    <row r="77" spans="2:5" ht="13" thickBot="1">
      <c r="B77" s="79" t="s">
        <v>8</v>
      </c>
      <c r="C77" s="13" t="s">
        <v>117</v>
      </c>
      <c r="D77" s="240">
        <v>0</v>
      </c>
      <c r="E77" s="241">
        <v>0</v>
      </c>
    </row>
    <row r="78" spans="2:5">
      <c r="B78" s="1"/>
      <c r="C78" s="1"/>
      <c r="D78" s="180"/>
      <c r="E78" s="180"/>
    </row>
    <row r="79" spans="2:5">
      <c r="B79" s="1"/>
      <c r="C79" s="1"/>
      <c r="D79" s="180"/>
      <c r="E79" s="180"/>
    </row>
    <row r="80" spans="2:5">
      <c r="B80" s="1"/>
      <c r="C80" s="1"/>
      <c r="D80" s="180"/>
      <c r="E80" s="180"/>
    </row>
    <row r="81" spans="2:5">
      <c r="B81" s="1"/>
      <c r="C81" s="1"/>
      <c r="D81" s="180"/>
      <c r="E81" s="180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&amp;C&amp;"Calibri"&amp;10&amp;K000000Confidential&amp;1#</oddHeader>
  </headerFooter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D00-000000000000}">
  <sheetPr codeName="Arkusz166"/>
  <dimension ref="A1:L81"/>
  <sheetViews>
    <sheetView zoomScale="80" zoomScaleNormal="80" workbookViewId="0">
      <selection activeCell="H14" sqref="H14"/>
    </sheetView>
  </sheetViews>
  <sheetFormatPr defaultRowHeight="12.5"/>
  <cols>
    <col min="1" max="1" width="9.1796875" style="18"/>
    <col min="2" max="2" width="5.26953125" style="18" bestFit="1" customWidth="1"/>
    <col min="3" max="3" width="75.453125" style="18" customWidth="1"/>
    <col min="4" max="5" width="17.81640625" style="107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1" max="11" width="14.453125" bestFit="1" customWidth="1"/>
    <col min="12" max="12" width="12.453125" bestFit="1" customWidth="1"/>
  </cols>
  <sheetData>
    <row r="1" spans="2:12">
      <c r="B1" s="1"/>
      <c r="C1" s="1"/>
      <c r="D1" s="180"/>
      <c r="E1" s="180"/>
    </row>
    <row r="2" spans="2:12" ht="15.5">
      <c r="B2" s="345" t="s">
        <v>0</v>
      </c>
      <c r="C2" s="345"/>
      <c r="D2" s="345"/>
      <c r="E2" s="345"/>
      <c r="L2" s="59"/>
    </row>
    <row r="3" spans="2:12" ht="15.5">
      <c r="B3" s="345" t="s">
        <v>205</v>
      </c>
      <c r="C3" s="345"/>
      <c r="D3" s="345"/>
      <c r="E3" s="345"/>
    </row>
    <row r="4" spans="2:12" ht="14">
      <c r="B4" s="65"/>
      <c r="C4" s="65"/>
      <c r="D4" s="181"/>
      <c r="E4" s="181"/>
    </row>
    <row r="5" spans="2:12" ht="21" customHeight="1">
      <c r="B5" s="346" t="s">
        <v>1</v>
      </c>
      <c r="C5" s="346"/>
      <c r="D5" s="346"/>
      <c r="E5" s="346"/>
    </row>
    <row r="6" spans="2:12" ht="14">
      <c r="B6" s="347" t="s">
        <v>204</v>
      </c>
      <c r="C6" s="347"/>
      <c r="D6" s="347"/>
      <c r="E6" s="347"/>
    </row>
    <row r="7" spans="2:12" ht="14">
      <c r="B7" s="67"/>
      <c r="C7" s="67"/>
      <c r="D7" s="182"/>
      <c r="E7" s="182"/>
    </row>
    <row r="8" spans="2:12" ht="13.5">
      <c r="B8" s="349" t="s">
        <v>18</v>
      </c>
      <c r="C8" s="354"/>
      <c r="D8" s="354"/>
      <c r="E8" s="354"/>
    </row>
    <row r="9" spans="2:12" ht="16" thickBot="1">
      <c r="B9" s="348" t="s">
        <v>100</v>
      </c>
      <c r="C9" s="348"/>
      <c r="D9" s="348"/>
      <c r="E9" s="348"/>
    </row>
    <row r="10" spans="2:12" ht="13.5" thickBot="1">
      <c r="B10" s="66"/>
      <c r="C10" s="61" t="s">
        <v>2</v>
      </c>
      <c r="D10" s="282" t="s">
        <v>199</v>
      </c>
      <c r="E10" s="282" t="s">
        <v>206</v>
      </c>
      <c r="G10" s="59"/>
    </row>
    <row r="11" spans="2:12" ht="13">
      <c r="B11" s="68" t="s">
        <v>3</v>
      </c>
      <c r="C11" s="95" t="s">
        <v>106</v>
      </c>
      <c r="D11" s="242">
        <v>195262.00999999998</v>
      </c>
      <c r="E11" s="243">
        <v>180488.31</v>
      </c>
    </row>
    <row r="12" spans="2:12">
      <c r="B12" s="108" t="s">
        <v>4</v>
      </c>
      <c r="C12" s="109" t="s">
        <v>5</v>
      </c>
      <c r="D12" s="244">
        <v>195262.00999999998</v>
      </c>
      <c r="E12" s="245">
        <v>180488.31</v>
      </c>
    </row>
    <row r="13" spans="2:12">
      <c r="B13" s="108" t="s">
        <v>6</v>
      </c>
      <c r="C13" s="110" t="s">
        <v>7</v>
      </c>
      <c r="D13" s="244">
        <v>0</v>
      </c>
      <c r="E13" s="306">
        <v>0</v>
      </c>
    </row>
    <row r="14" spans="2:12">
      <c r="B14" s="108" t="s">
        <v>8</v>
      </c>
      <c r="C14" s="110" t="s">
        <v>10</v>
      </c>
      <c r="D14" s="244">
        <v>0</v>
      </c>
      <c r="E14" s="306">
        <v>0</v>
      </c>
      <c r="G14" s="54"/>
    </row>
    <row r="15" spans="2:12">
      <c r="B15" s="108" t="s">
        <v>103</v>
      </c>
      <c r="C15" s="110" t="s">
        <v>11</v>
      </c>
      <c r="D15" s="244">
        <v>0</v>
      </c>
      <c r="E15" s="306">
        <v>0</v>
      </c>
    </row>
    <row r="16" spans="2:12">
      <c r="B16" s="111" t="s">
        <v>104</v>
      </c>
      <c r="C16" s="112" t="s">
        <v>12</v>
      </c>
      <c r="D16" s="246">
        <v>0</v>
      </c>
      <c r="E16" s="307">
        <v>0</v>
      </c>
    </row>
    <row r="17" spans="2:11" ht="13">
      <c r="B17" s="6" t="s">
        <v>13</v>
      </c>
      <c r="C17" s="8" t="s">
        <v>65</v>
      </c>
      <c r="D17" s="248">
        <v>0</v>
      </c>
      <c r="E17" s="308">
        <v>0</v>
      </c>
    </row>
    <row r="18" spans="2:11">
      <c r="B18" s="108" t="s">
        <v>4</v>
      </c>
      <c r="C18" s="109" t="s">
        <v>11</v>
      </c>
      <c r="D18" s="246">
        <v>0</v>
      </c>
      <c r="E18" s="307">
        <v>0</v>
      </c>
    </row>
    <row r="19" spans="2:11" ht="15" customHeight="1">
      <c r="B19" s="108" t="s">
        <v>6</v>
      </c>
      <c r="C19" s="110" t="s">
        <v>105</v>
      </c>
      <c r="D19" s="244">
        <v>0</v>
      </c>
      <c r="E19" s="306">
        <v>0</v>
      </c>
    </row>
    <row r="20" spans="2:11" ht="13" thickBot="1">
      <c r="B20" s="113" t="s">
        <v>8</v>
      </c>
      <c r="C20" s="114" t="s">
        <v>14</v>
      </c>
      <c r="D20" s="250">
        <v>0</v>
      </c>
      <c r="E20" s="309">
        <v>0</v>
      </c>
    </row>
    <row r="21" spans="2:11" ht="13.5" thickBot="1">
      <c r="B21" s="356" t="s">
        <v>107</v>
      </c>
      <c r="C21" s="357"/>
      <c r="D21" s="252">
        <v>195262.00999999998</v>
      </c>
      <c r="E21" s="211">
        <v>180488.31</v>
      </c>
      <c r="F21" s="62"/>
      <c r="G21" s="62"/>
      <c r="H21" s="103"/>
      <c r="J21" s="137"/>
      <c r="K21" s="103"/>
    </row>
    <row r="22" spans="2:11">
      <c r="B22" s="2"/>
      <c r="C22" s="5"/>
      <c r="D22" s="197"/>
      <c r="E22" s="197"/>
      <c r="G22" s="59"/>
    </row>
    <row r="23" spans="2:11" ht="13.5">
      <c r="B23" s="349" t="s">
        <v>101</v>
      </c>
      <c r="C23" s="358"/>
      <c r="D23" s="358"/>
      <c r="E23" s="358"/>
      <c r="G23" s="59"/>
    </row>
    <row r="24" spans="2:11" ht="15.75" customHeight="1" thickBot="1">
      <c r="B24" s="348" t="s">
        <v>102</v>
      </c>
      <c r="C24" s="359"/>
      <c r="D24" s="359"/>
      <c r="E24" s="359"/>
    </row>
    <row r="25" spans="2:11" ht="13.5" thickBot="1">
      <c r="B25" s="66"/>
      <c r="C25" s="115" t="s">
        <v>2</v>
      </c>
      <c r="D25" s="282" t="s">
        <v>199</v>
      </c>
      <c r="E25" s="282" t="s">
        <v>206</v>
      </c>
    </row>
    <row r="26" spans="2:11" ht="13">
      <c r="B26" s="72" t="s">
        <v>15</v>
      </c>
      <c r="C26" s="73" t="s">
        <v>16</v>
      </c>
      <c r="D26" s="326">
        <v>72230.38</v>
      </c>
      <c r="E26" s="327">
        <v>195262.01</v>
      </c>
      <c r="G26" s="60"/>
    </row>
    <row r="27" spans="2:11" ht="13">
      <c r="B27" s="6" t="s">
        <v>17</v>
      </c>
      <c r="C27" s="7" t="s">
        <v>108</v>
      </c>
      <c r="D27" s="201">
        <v>109815.59999999999</v>
      </c>
      <c r="E27" s="202">
        <v>-29322.05</v>
      </c>
      <c r="F27" s="59"/>
      <c r="G27" s="60"/>
      <c r="H27" s="147"/>
      <c r="I27" s="59"/>
      <c r="J27" s="60"/>
    </row>
    <row r="28" spans="2:11" ht="13">
      <c r="B28" s="6" t="s">
        <v>18</v>
      </c>
      <c r="C28" s="7" t="s">
        <v>19</v>
      </c>
      <c r="D28" s="201">
        <v>111923.54</v>
      </c>
      <c r="E28" s="203">
        <v>11863.14</v>
      </c>
      <c r="F28" s="59"/>
      <c r="G28" s="101"/>
      <c r="H28" s="147"/>
      <c r="I28" s="59"/>
      <c r="J28" s="60"/>
    </row>
    <row r="29" spans="2:11" ht="13">
      <c r="B29" s="116" t="s">
        <v>4</v>
      </c>
      <c r="C29" s="109" t="s">
        <v>20</v>
      </c>
      <c r="D29" s="204">
        <v>7648.81</v>
      </c>
      <c r="E29" s="205">
        <v>11863.14</v>
      </c>
      <c r="F29" s="59"/>
      <c r="G29" s="101"/>
      <c r="H29" s="147"/>
      <c r="I29" s="59"/>
      <c r="J29" s="60"/>
    </row>
    <row r="30" spans="2:11" ht="13">
      <c r="B30" s="116" t="s">
        <v>6</v>
      </c>
      <c r="C30" s="109" t="s">
        <v>21</v>
      </c>
      <c r="D30" s="204">
        <v>0</v>
      </c>
      <c r="E30" s="205">
        <v>0</v>
      </c>
      <c r="F30" s="59"/>
      <c r="G30" s="101"/>
      <c r="H30" s="147"/>
      <c r="I30" s="59"/>
      <c r="J30" s="60"/>
    </row>
    <row r="31" spans="2:11" ht="13">
      <c r="B31" s="116" t="s">
        <v>8</v>
      </c>
      <c r="C31" s="109" t="s">
        <v>22</v>
      </c>
      <c r="D31" s="204">
        <v>104274.73</v>
      </c>
      <c r="E31" s="205">
        <v>0</v>
      </c>
      <c r="F31" s="59"/>
      <c r="G31" s="101"/>
      <c r="H31" s="147"/>
      <c r="I31" s="59"/>
      <c r="J31" s="60"/>
    </row>
    <row r="32" spans="2:11" ht="13">
      <c r="B32" s="70" t="s">
        <v>23</v>
      </c>
      <c r="C32" s="8" t="s">
        <v>24</v>
      </c>
      <c r="D32" s="201">
        <v>2107.94</v>
      </c>
      <c r="E32" s="203">
        <v>41185.19</v>
      </c>
      <c r="F32" s="59"/>
      <c r="G32" s="60"/>
      <c r="H32" s="147"/>
      <c r="I32" s="59"/>
      <c r="J32" s="60"/>
    </row>
    <row r="33" spans="2:10" ht="13">
      <c r="B33" s="116" t="s">
        <v>4</v>
      </c>
      <c r="C33" s="109" t="s">
        <v>25</v>
      </c>
      <c r="D33" s="204">
        <v>0</v>
      </c>
      <c r="E33" s="205">
        <v>37882.160000000003</v>
      </c>
      <c r="F33" s="59"/>
      <c r="G33" s="101"/>
      <c r="H33" s="147"/>
      <c r="I33" s="59"/>
      <c r="J33" s="60"/>
    </row>
    <row r="34" spans="2:10" ht="13">
      <c r="B34" s="116" t="s">
        <v>6</v>
      </c>
      <c r="C34" s="109" t="s">
        <v>26</v>
      </c>
      <c r="D34" s="204">
        <v>0</v>
      </c>
      <c r="E34" s="205">
        <v>0</v>
      </c>
      <c r="F34" s="59"/>
      <c r="G34" s="101"/>
      <c r="H34" s="147"/>
      <c r="I34" s="59"/>
      <c r="J34" s="60"/>
    </row>
    <row r="35" spans="2:10" ht="13">
      <c r="B35" s="116" t="s">
        <v>8</v>
      </c>
      <c r="C35" s="109" t="s">
        <v>27</v>
      </c>
      <c r="D35" s="204">
        <v>208.33</v>
      </c>
      <c r="E35" s="205">
        <v>288.32</v>
      </c>
      <c r="F35" s="59"/>
      <c r="G35" s="101"/>
      <c r="H35" s="147"/>
      <c r="I35" s="59"/>
      <c r="J35" s="60"/>
    </row>
    <row r="36" spans="2:10" ht="13">
      <c r="B36" s="116" t="s">
        <v>9</v>
      </c>
      <c r="C36" s="109" t="s">
        <v>28</v>
      </c>
      <c r="D36" s="204">
        <v>0</v>
      </c>
      <c r="E36" s="205">
        <v>0</v>
      </c>
      <c r="F36" s="59"/>
      <c r="G36" s="101"/>
      <c r="H36" s="147"/>
      <c r="I36" s="59"/>
      <c r="J36" s="60"/>
    </row>
    <row r="37" spans="2:10" ht="25.5">
      <c r="B37" s="116" t="s">
        <v>29</v>
      </c>
      <c r="C37" s="109" t="s">
        <v>30</v>
      </c>
      <c r="D37" s="204">
        <v>1899.6100000000001</v>
      </c>
      <c r="E37" s="205">
        <v>3014.71</v>
      </c>
      <c r="F37" s="59"/>
      <c r="G37" s="101"/>
      <c r="H37" s="147"/>
      <c r="I37" s="59"/>
      <c r="J37" s="60"/>
    </row>
    <row r="38" spans="2:10" ht="13">
      <c r="B38" s="116" t="s">
        <v>31</v>
      </c>
      <c r="C38" s="109" t="s">
        <v>32</v>
      </c>
      <c r="D38" s="204">
        <v>0</v>
      </c>
      <c r="E38" s="205">
        <v>0</v>
      </c>
      <c r="F38" s="59"/>
      <c r="G38" s="101"/>
      <c r="H38" s="147"/>
      <c r="I38" s="59"/>
      <c r="J38" s="60"/>
    </row>
    <row r="39" spans="2:10" ht="13">
      <c r="B39" s="117" t="s">
        <v>33</v>
      </c>
      <c r="C39" s="118" t="s">
        <v>34</v>
      </c>
      <c r="D39" s="206">
        <v>0</v>
      </c>
      <c r="E39" s="207">
        <v>0</v>
      </c>
      <c r="F39" s="59"/>
      <c r="G39" s="101"/>
      <c r="H39" s="147"/>
      <c r="I39" s="59"/>
      <c r="J39" s="60"/>
    </row>
    <row r="40" spans="2:10" ht="13.5" thickBot="1">
      <c r="B40" s="74" t="s">
        <v>35</v>
      </c>
      <c r="C40" s="75" t="s">
        <v>36</v>
      </c>
      <c r="D40" s="208">
        <v>13216.03</v>
      </c>
      <c r="E40" s="209">
        <v>14548.35</v>
      </c>
      <c r="G40" s="60"/>
      <c r="H40" s="143"/>
    </row>
    <row r="41" spans="2:10" ht="13.5" thickBot="1">
      <c r="B41" s="76" t="s">
        <v>37</v>
      </c>
      <c r="C41" s="77" t="s">
        <v>38</v>
      </c>
      <c r="D41" s="328">
        <v>195262.00999999998</v>
      </c>
      <c r="E41" s="329">
        <v>180488.31</v>
      </c>
      <c r="F41" s="62"/>
      <c r="G41" s="60"/>
      <c r="H41" s="143"/>
    </row>
    <row r="42" spans="2:10" ht="13">
      <c r="B42" s="71"/>
      <c r="C42" s="71"/>
      <c r="D42" s="105"/>
      <c r="E42" s="105"/>
      <c r="F42" s="62"/>
      <c r="G42" s="54"/>
    </row>
    <row r="43" spans="2:10" ht="13.5">
      <c r="B43" s="349" t="s">
        <v>60</v>
      </c>
      <c r="C43" s="350"/>
      <c r="D43" s="350"/>
      <c r="E43" s="350"/>
      <c r="G43" s="59"/>
    </row>
    <row r="44" spans="2:10" ht="18" customHeight="1" thickBot="1">
      <c r="B44" s="348" t="s">
        <v>118</v>
      </c>
      <c r="C44" s="351"/>
      <c r="D44" s="351"/>
      <c r="E44" s="351"/>
      <c r="G44" s="59"/>
    </row>
    <row r="45" spans="2:10" ht="13.5" thickBot="1">
      <c r="B45" s="66"/>
      <c r="C45" s="19" t="s">
        <v>39</v>
      </c>
      <c r="D45" s="282" t="s">
        <v>199</v>
      </c>
      <c r="E45" s="282" t="s">
        <v>206</v>
      </c>
      <c r="G45" s="59"/>
    </row>
    <row r="46" spans="2:10" ht="13">
      <c r="B46" s="10" t="s">
        <v>18</v>
      </c>
      <c r="C46" s="20" t="s">
        <v>109</v>
      </c>
      <c r="D46" s="212"/>
      <c r="E46" s="213"/>
      <c r="G46" s="59"/>
    </row>
    <row r="47" spans="2:10">
      <c r="B47" s="119" t="s">
        <v>4</v>
      </c>
      <c r="C47" s="109" t="s">
        <v>40</v>
      </c>
      <c r="D47" s="214">
        <v>328.82810000000001</v>
      </c>
      <c r="E47" s="215">
        <v>796.37019999999995</v>
      </c>
      <c r="G47" s="59"/>
      <c r="H47" s="102"/>
    </row>
    <row r="48" spans="2:10">
      <c r="B48" s="120" t="s">
        <v>6</v>
      </c>
      <c r="C48" s="118" t="s">
        <v>41</v>
      </c>
      <c r="D48" s="214">
        <v>796.37019999999995</v>
      </c>
      <c r="E48" s="216">
        <v>684.39369999999997</v>
      </c>
      <c r="G48" s="125"/>
      <c r="H48" s="102"/>
    </row>
    <row r="49" spans="2:7" ht="13">
      <c r="B49" s="91" t="s">
        <v>23</v>
      </c>
      <c r="C49" s="93" t="s">
        <v>110</v>
      </c>
      <c r="D49" s="217"/>
      <c r="E49" s="218"/>
    </row>
    <row r="50" spans="2:7">
      <c r="B50" s="119" t="s">
        <v>4</v>
      </c>
      <c r="C50" s="109" t="s">
        <v>40</v>
      </c>
      <c r="D50" s="214">
        <v>219.66</v>
      </c>
      <c r="E50" s="323">
        <v>245.19</v>
      </c>
      <c r="G50" s="107"/>
    </row>
    <row r="51" spans="2:7">
      <c r="B51" s="119" t="s">
        <v>6</v>
      </c>
      <c r="C51" s="109" t="s">
        <v>111</v>
      </c>
      <c r="D51" s="214">
        <v>219.66</v>
      </c>
      <c r="E51" s="323">
        <v>245.17000000000002</v>
      </c>
      <c r="G51" s="107"/>
    </row>
    <row r="52" spans="2:7">
      <c r="B52" s="119" t="s">
        <v>8</v>
      </c>
      <c r="C52" s="109" t="s">
        <v>112</v>
      </c>
      <c r="D52" s="214">
        <v>245.19</v>
      </c>
      <c r="E52" s="323">
        <v>263.72000000000003</v>
      </c>
    </row>
    <row r="53" spans="2:7" ht="14.25" customHeight="1" thickBot="1">
      <c r="B53" s="121" t="s">
        <v>9</v>
      </c>
      <c r="C53" s="122" t="s">
        <v>41</v>
      </c>
      <c r="D53" s="220">
        <v>245.19</v>
      </c>
      <c r="E53" s="259">
        <v>263.72000000000003</v>
      </c>
    </row>
    <row r="54" spans="2:7">
      <c r="B54" s="123"/>
      <c r="C54" s="124"/>
      <c r="D54" s="222"/>
      <c r="E54" s="222"/>
    </row>
    <row r="55" spans="2:7" ht="13.5">
      <c r="B55" s="349" t="s">
        <v>62</v>
      </c>
      <c r="C55" s="354"/>
      <c r="D55" s="354"/>
      <c r="E55" s="354"/>
    </row>
    <row r="56" spans="2:7" ht="17.25" customHeight="1" thickBot="1">
      <c r="B56" s="348" t="s">
        <v>113</v>
      </c>
      <c r="C56" s="355"/>
      <c r="D56" s="355"/>
      <c r="E56" s="355"/>
    </row>
    <row r="57" spans="2:7" ht="21.5" thickBot="1">
      <c r="B57" s="343" t="s">
        <v>42</v>
      </c>
      <c r="C57" s="344"/>
      <c r="D57" s="223" t="s">
        <v>119</v>
      </c>
      <c r="E57" s="224" t="s">
        <v>114</v>
      </c>
    </row>
    <row r="58" spans="2:7" ht="13">
      <c r="B58" s="14" t="s">
        <v>18</v>
      </c>
      <c r="C58" s="94" t="s">
        <v>43</v>
      </c>
      <c r="D58" s="225">
        <f>D64</f>
        <v>180488.31</v>
      </c>
      <c r="E58" s="226">
        <f>D58/E21</f>
        <v>1</v>
      </c>
    </row>
    <row r="59" spans="2:7" ht="25">
      <c r="B59" s="92" t="s">
        <v>4</v>
      </c>
      <c r="C59" s="9" t="s">
        <v>44</v>
      </c>
      <c r="D59" s="227">
        <v>0</v>
      </c>
      <c r="E59" s="228">
        <v>0</v>
      </c>
    </row>
    <row r="60" spans="2:7" ht="25">
      <c r="B60" s="78" t="s">
        <v>6</v>
      </c>
      <c r="C60" s="4" t="s">
        <v>45</v>
      </c>
      <c r="D60" s="229">
        <v>0</v>
      </c>
      <c r="E60" s="230">
        <v>0</v>
      </c>
    </row>
    <row r="61" spans="2:7" ht="12.75" customHeight="1">
      <c r="B61" s="78" t="s">
        <v>8</v>
      </c>
      <c r="C61" s="4" t="s">
        <v>46</v>
      </c>
      <c r="D61" s="229">
        <v>0</v>
      </c>
      <c r="E61" s="230">
        <v>0</v>
      </c>
    </row>
    <row r="62" spans="2:7">
      <c r="B62" s="78" t="s">
        <v>9</v>
      </c>
      <c r="C62" s="4" t="s">
        <v>47</v>
      </c>
      <c r="D62" s="229">
        <v>0</v>
      </c>
      <c r="E62" s="230">
        <v>0</v>
      </c>
    </row>
    <row r="63" spans="2:7">
      <c r="B63" s="78" t="s">
        <v>29</v>
      </c>
      <c r="C63" s="4" t="s">
        <v>48</v>
      </c>
      <c r="D63" s="229">
        <v>0</v>
      </c>
      <c r="E63" s="230">
        <v>0</v>
      </c>
    </row>
    <row r="64" spans="2:7">
      <c r="B64" s="92" t="s">
        <v>31</v>
      </c>
      <c r="C64" s="9" t="s">
        <v>49</v>
      </c>
      <c r="D64" s="227">
        <f>E12</f>
        <v>180488.31</v>
      </c>
      <c r="E64" s="228">
        <f>E58</f>
        <v>1</v>
      </c>
    </row>
    <row r="65" spans="2:5">
      <c r="B65" s="92" t="s">
        <v>33</v>
      </c>
      <c r="C65" s="9" t="s">
        <v>115</v>
      </c>
      <c r="D65" s="227">
        <v>0</v>
      </c>
      <c r="E65" s="228">
        <v>0</v>
      </c>
    </row>
    <row r="66" spans="2:5">
      <c r="B66" s="92" t="s">
        <v>50</v>
      </c>
      <c r="C66" s="9" t="s">
        <v>51</v>
      </c>
      <c r="D66" s="227">
        <v>0</v>
      </c>
      <c r="E66" s="228">
        <v>0</v>
      </c>
    </row>
    <row r="67" spans="2:5">
      <c r="B67" s="78" t="s">
        <v>52</v>
      </c>
      <c r="C67" s="4" t="s">
        <v>53</v>
      </c>
      <c r="D67" s="229">
        <v>0</v>
      </c>
      <c r="E67" s="230">
        <v>0</v>
      </c>
    </row>
    <row r="68" spans="2:5">
      <c r="B68" s="78" t="s">
        <v>54</v>
      </c>
      <c r="C68" s="4" t="s">
        <v>55</v>
      </c>
      <c r="D68" s="229">
        <v>0</v>
      </c>
      <c r="E68" s="230">
        <v>0</v>
      </c>
    </row>
    <row r="69" spans="2:5">
      <c r="B69" s="78" t="s">
        <v>56</v>
      </c>
      <c r="C69" s="4" t="s">
        <v>57</v>
      </c>
      <c r="D69" s="292">
        <v>0</v>
      </c>
      <c r="E69" s="230">
        <v>0</v>
      </c>
    </row>
    <row r="70" spans="2:5">
      <c r="B70" s="96" t="s">
        <v>58</v>
      </c>
      <c r="C70" s="88" t="s">
        <v>59</v>
      </c>
      <c r="D70" s="232">
        <v>0</v>
      </c>
      <c r="E70" s="233">
        <v>0</v>
      </c>
    </row>
    <row r="71" spans="2:5" ht="13">
      <c r="B71" s="97" t="s">
        <v>23</v>
      </c>
      <c r="C71" s="8" t="s">
        <v>61</v>
      </c>
      <c r="D71" s="234">
        <v>0</v>
      </c>
      <c r="E71" s="235">
        <v>0</v>
      </c>
    </row>
    <row r="72" spans="2:5" ht="13">
      <c r="B72" s="98" t="s">
        <v>60</v>
      </c>
      <c r="C72" s="90" t="s">
        <v>63</v>
      </c>
      <c r="D72" s="236">
        <f>E14</f>
        <v>0</v>
      </c>
      <c r="E72" s="237">
        <v>0</v>
      </c>
    </row>
    <row r="73" spans="2:5" ht="13">
      <c r="B73" s="99" t="s">
        <v>62</v>
      </c>
      <c r="C73" s="17" t="s">
        <v>65</v>
      </c>
      <c r="D73" s="238">
        <f>E17</f>
        <v>0</v>
      </c>
      <c r="E73" s="228">
        <f>D73/E21</f>
        <v>0</v>
      </c>
    </row>
    <row r="74" spans="2:5" ht="13">
      <c r="B74" s="97" t="s">
        <v>64</v>
      </c>
      <c r="C74" s="8" t="s">
        <v>66</v>
      </c>
      <c r="D74" s="234">
        <f>D58-D73</f>
        <v>180488.31</v>
      </c>
      <c r="E74" s="235">
        <f>E58+E72-E73</f>
        <v>1</v>
      </c>
    </row>
    <row r="75" spans="2:5">
      <c r="B75" s="78" t="s">
        <v>4</v>
      </c>
      <c r="C75" s="4" t="s">
        <v>67</v>
      </c>
      <c r="D75" s="229">
        <f>D74</f>
        <v>180488.31</v>
      </c>
      <c r="E75" s="230">
        <f>E74</f>
        <v>1</v>
      </c>
    </row>
    <row r="76" spans="2:5">
      <c r="B76" s="78" t="s">
        <v>6</v>
      </c>
      <c r="C76" s="4" t="s">
        <v>116</v>
      </c>
      <c r="D76" s="229">
        <v>0</v>
      </c>
      <c r="E76" s="230">
        <v>0</v>
      </c>
    </row>
    <row r="77" spans="2:5" ht="13" thickBot="1">
      <c r="B77" s="79" t="s">
        <v>8</v>
      </c>
      <c r="C77" s="13" t="s">
        <v>117</v>
      </c>
      <c r="D77" s="240">
        <v>0</v>
      </c>
      <c r="E77" s="241">
        <v>0</v>
      </c>
    </row>
    <row r="78" spans="2:5">
      <c r="B78" s="1"/>
      <c r="C78" s="1"/>
      <c r="D78" s="180"/>
      <c r="E78" s="180"/>
    </row>
    <row r="79" spans="2:5">
      <c r="B79" s="1"/>
      <c r="C79" s="1"/>
      <c r="D79" s="180"/>
      <c r="E79" s="180"/>
    </row>
    <row r="80" spans="2:5">
      <c r="B80" s="1"/>
      <c r="C80" s="1"/>
      <c r="D80" s="180"/>
      <c r="E80" s="180"/>
    </row>
    <row r="81" spans="2:5">
      <c r="B81" s="1"/>
      <c r="C81" s="1"/>
      <c r="D81" s="180"/>
      <c r="E81" s="180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5000000000000004" right="0.75" top="0.61" bottom="0.6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E00-000000000000}">
  <sheetPr codeName="Arkusz167"/>
  <dimension ref="A1:L81"/>
  <sheetViews>
    <sheetView zoomScale="80" zoomScaleNormal="80" workbookViewId="0">
      <selection activeCell="G19" sqref="G19"/>
    </sheetView>
  </sheetViews>
  <sheetFormatPr defaultRowHeight="12.5"/>
  <cols>
    <col min="1" max="1" width="9.1796875" style="18"/>
    <col min="2" max="2" width="5.26953125" style="18" bestFit="1" customWidth="1"/>
    <col min="3" max="3" width="75.453125" style="18" customWidth="1"/>
    <col min="4" max="5" width="17.81640625" style="107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1" max="11" width="14.453125" bestFit="1" customWidth="1"/>
    <col min="12" max="12" width="12.453125" bestFit="1" customWidth="1"/>
  </cols>
  <sheetData>
    <row r="1" spans="2:12">
      <c r="B1" s="1"/>
      <c r="C1" s="1"/>
      <c r="D1" s="180"/>
      <c r="E1" s="180"/>
    </row>
    <row r="2" spans="2:12" ht="15.5">
      <c r="B2" s="345" t="s">
        <v>0</v>
      </c>
      <c r="C2" s="345"/>
      <c r="D2" s="345"/>
      <c r="E2" s="345"/>
      <c r="L2" s="59"/>
    </row>
    <row r="3" spans="2:12" ht="15.5">
      <c r="B3" s="345" t="s">
        <v>205</v>
      </c>
      <c r="C3" s="345"/>
      <c r="D3" s="345"/>
      <c r="E3" s="345"/>
    </row>
    <row r="4" spans="2:12" ht="14">
      <c r="B4" s="65"/>
      <c r="C4" s="65"/>
      <c r="D4" s="181"/>
      <c r="E4" s="181"/>
    </row>
    <row r="5" spans="2:12" ht="21" customHeight="1">
      <c r="B5" s="346" t="s">
        <v>1</v>
      </c>
      <c r="C5" s="346"/>
      <c r="D5" s="346"/>
      <c r="E5" s="346"/>
    </row>
    <row r="6" spans="2:12" ht="14">
      <c r="B6" s="347" t="s">
        <v>178</v>
      </c>
      <c r="C6" s="347"/>
      <c r="D6" s="347"/>
      <c r="E6" s="347"/>
    </row>
    <row r="7" spans="2:12" ht="14">
      <c r="B7" s="67"/>
      <c r="C7" s="67"/>
      <c r="D7" s="182"/>
      <c r="E7" s="182"/>
    </row>
    <row r="8" spans="2:12" ht="13.5">
      <c r="B8" s="349" t="s">
        <v>18</v>
      </c>
      <c r="C8" s="354"/>
      <c r="D8" s="354"/>
      <c r="E8" s="354"/>
    </row>
    <row r="9" spans="2:12" ht="16" thickBot="1">
      <c r="B9" s="348" t="s">
        <v>100</v>
      </c>
      <c r="C9" s="348"/>
      <c r="D9" s="348"/>
      <c r="E9" s="348"/>
    </row>
    <row r="10" spans="2:12" ht="13.5" thickBot="1">
      <c r="B10" s="66"/>
      <c r="C10" s="61" t="s">
        <v>2</v>
      </c>
      <c r="D10" s="282" t="s">
        <v>199</v>
      </c>
      <c r="E10" s="282" t="s">
        <v>206</v>
      </c>
    </row>
    <row r="11" spans="2:12" ht="13">
      <c r="B11" s="68" t="s">
        <v>3</v>
      </c>
      <c r="C11" s="95" t="s">
        <v>106</v>
      </c>
      <c r="D11" s="242">
        <v>267557.78000000003</v>
      </c>
      <c r="E11" s="243">
        <v>275552.07</v>
      </c>
    </row>
    <row r="12" spans="2:12">
      <c r="B12" s="108" t="s">
        <v>4</v>
      </c>
      <c r="C12" s="109" t="s">
        <v>5</v>
      </c>
      <c r="D12" s="244">
        <v>267557.78000000003</v>
      </c>
      <c r="E12" s="245">
        <v>275552.07</v>
      </c>
    </row>
    <row r="13" spans="2:12">
      <c r="B13" s="108" t="s">
        <v>6</v>
      </c>
      <c r="C13" s="110" t="s">
        <v>7</v>
      </c>
      <c r="D13" s="244">
        <v>0</v>
      </c>
      <c r="E13" s="306">
        <v>0</v>
      </c>
    </row>
    <row r="14" spans="2:12">
      <c r="B14" s="108" t="s">
        <v>8</v>
      </c>
      <c r="C14" s="110" t="s">
        <v>10</v>
      </c>
      <c r="D14" s="244">
        <v>0</v>
      </c>
      <c r="E14" s="306">
        <v>0</v>
      </c>
      <c r="G14" s="54"/>
    </row>
    <row r="15" spans="2:12">
      <c r="B15" s="108" t="s">
        <v>103</v>
      </c>
      <c r="C15" s="110" t="s">
        <v>11</v>
      </c>
      <c r="D15" s="244">
        <v>0</v>
      </c>
      <c r="E15" s="306">
        <v>0</v>
      </c>
    </row>
    <row r="16" spans="2:12">
      <c r="B16" s="111" t="s">
        <v>104</v>
      </c>
      <c r="C16" s="112" t="s">
        <v>12</v>
      </c>
      <c r="D16" s="246">
        <v>0</v>
      </c>
      <c r="E16" s="307">
        <v>0</v>
      </c>
    </row>
    <row r="17" spans="2:11" ht="13">
      <c r="B17" s="6" t="s">
        <v>13</v>
      </c>
      <c r="C17" s="8" t="s">
        <v>65</v>
      </c>
      <c r="D17" s="248">
        <v>0</v>
      </c>
      <c r="E17" s="308">
        <v>0</v>
      </c>
    </row>
    <row r="18" spans="2:11">
      <c r="B18" s="108" t="s">
        <v>4</v>
      </c>
      <c r="C18" s="109" t="s">
        <v>11</v>
      </c>
      <c r="D18" s="246">
        <v>0</v>
      </c>
      <c r="E18" s="307">
        <v>0</v>
      </c>
    </row>
    <row r="19" spans="2:11" ht="15" customHeight="1">
      <c r="B19" s="108" t="s">
        <v>6</v>
      </c>
      <c r="C19" s="110" t="s">
        <v>105</v>
      </c>
      <c r="D19" s="244">
        <v>0</v>
      </c>
      <c r="E19" s="306">
        <v>0</v>
      </c>
    </row>
    <row r="20" spans="2:11" ht="13" thickBot="1">
      <c r="B20" s="113" t="s">
        <v>8</v>
      </c>
      <c r="C20" s="114" t="s">
        <v>14</v>
      </c>
      <c r="D20" s="250">
        <v>0</v>
      </c>
      <c r="E20" s="309">
        <v>0</v>
      </c>
    </row>
    <row r="21" spans="2:11" ht="13.5" thickBot="1">
      <c r="B21" s="356" t="s">
        <v>107</v>
      </c>
      <c r="C21" s="357"/>
      <c r="D21" s="252">
        <v>267557.78000000003</v>
      </c>
      <c r="E21" s="211">
        <v>275552.07</v>
      </c>
      <c r="F21" s="62"/>
      <c r="G21" s="62"/>
      <c r="H21" s="103"/>
      <c r="J21" s="137"/>
      <c r="K21" s="103"/>
    </row>
    <row r="22" spans="2:11">
      <c r="B22" s="2"/>
      <c r="C22" s="5"/>
      <c r="D22" s="197"/>
      <c r="E22" s="197"/>
      <c r="G22" s="59"/>
    </row>
    <row r="23" spans="2:11" ht="13.5">
      <c r="B23" s="349" t="s">
        <v>101</v>
      </c>
      <c r="C23" s="358"/>
      <c r="D23" s="358"/>
      <c r="E23" s="358"/>
      <c r="G23" s="59"/>
    </row>
    <row r="24" spans="2:11" ht="15.75" customHeight="1" thickBot="1">
      <c r="B24" s="348" t="s">
        <v>102</v>
      </c>
      <c r="C24" s="359"/>
      <c r="D24" s="359"/>
      <c r="E24" s="359"/>
    </row>
    <row r="25" spans="2:11" ht="13.5" thickBot="1">
      <c r="B25" s="66"/>
      <c r="C25" s="115" t="s">
        <v>2</v>
      </c>
      <c r="D25" s="282" t="s">
        <v>199</v>
      </c>
      <c r="E25" s="282" t="s">
        <v>206</v>
      </c>
    </row>
    <row r="26" spans="2:11" ht="13">
      <c r="B26" s="72" t="s">
        <v>15</v>
      </c>
      <c r="C26" s="73" t="s">
        <v>16</v>
      </c>
      <c r="D26" s="326">
        <v>96555.66</v>
      </c>
      <c r="E26" s="327">
        <v>267557.78000000003</v>
      </c>
      <c r="G26" s="60"/>
    </row>
    <row r="27" spans="2:11" ht="13">
      <c r="B27" s="6" t="s">
        <v>17</v>
      </c>
      <c r="C27" s="7" t="s">
        <v>108</v>
      </c>
      <c r="D27" s="201">
        <v>131121.78000000003</v>
      </c>
      <c r="E27" s="202">
        <v>945.47</v>
      </c>
      <c r="F27" s="59"/>
      <c r="G27" s="60"/>
      <c r="H27" s="147"/>
      <c r="I27" s="59"/>
      <c r="J27" s="60"/>
    </row>
    <row r="28" spans="2:11" ht="13">
      <c r="B28" s="6" t="s">
        <v>18</v>
      </c>
      <c r="C28" s="7" t="s">
        <v>19</v>
      </c>
      <c r="D28" s="201">
        <v>177644.7</v>
      </c>
      <c r="E28" s="203">
        <v>25482.05</v>
      </c>
      <c r="F28" s="59"/>
      <c r="G28" s="101"/>
      <c r="H28" s="147"/>
      <c r="I28" s="59"/>
      <c r="J28" s="60"/>
    </row>
    <row r="29" spans="2:11" ht="13">
      <c r="B29" s="116" t="s">
        <v>4</v>
      </c>
      <c r="C29" s="109" t="s">
        <v>20</v>
      </c>
      <c r="D29" s="204">
        <v>16598.03</v>
      </c>
      <c r="E29" s="205">
        <v>25482.05</v>
      </c>
      <c r="F29" s="59"/>
      <c r="G29" s="101"/>
      <c r="H29" s="147"/>
      <c r="I29" s="59"/>
      <c r="J29" s="60"/>
    </row>
    <row r="30" spans="2:11" ht="13">
      <c r="B30" s="116" t="s">
        <v>6</v>
      </c>
      <c r="C30" s="109" t="s">
        <v>21</v>
      </c>
      <c r="D30" s="204">
        <v>0</v>
      </c>
      <c r="E30" s="205">
        <v>0</v>
      </c>
      <c r="F30" s="59"/>
      <c r="G30" s="101"/>
      <c r="H30" s="147"/>
      <c r="I30" s="59"/>
      <c r="J30" s="60"/>
    </row>
    <row r="31" spans="2:11" ht="13">
      <c r="B31" s="116" t="s">
        <v>8</v>
      </c>
      <c r="C31" s="109" t="s">
        <v>22</v>
      </c>
      <c r="D31" s="204">
        <v>161046.67000000001</v>
      </c>
      <c r="E31" s="205">
        <v>0</v>
      </c>
      <c r="F31" s="59"/>
      <c r="G31" s="101"/>
      <c r="H31" s="147"/>
      <c r="I31" s="59"/>
      <c r="J31" s="60"/>
    </row>
    <row r="32" spans="2:11" ht="13">
      <c r="B32" s="70" t="s">
        <v>23</v>
      </c>
      <c r="C32" s="8" t="s">
        <v>24</v>
      </c>
      <c r="D32" s="201">
        <v>46522.92</v>
      </c>
      <c r="E32" s="203">
        <v>24536.579999999998</v>
      </c>
      <c r="F32" s="59"/>
      <c r="G32" s="60"/>
      <c r="H32" s="147"/>
      <c r="I32" s="59"/>
      <c r="J32" s="60"/>
    </row>
    <row r="33" spans="2:10" ht="13">
      <c r="B33" s="116" t="s">
        <v>4</v>
      </c>
      <c r="C33" s="109" t="s">
        <v>25</v>
      </c>
      <c r="D33" s="204">
        <v>43405.55</v>
      </c>
      <c r="E33" s="205">
        <v>20073.88</v>
      </c>
      <c r="F33" s="59"/>
      <c r="G33" s="101"/>
      <c r="H33" s="147"/>
      <c r="I33" s="59"/>
      <c r="J33" s="60"/>
    </row>
    <row r="34" spans="2:10" ht="13">
      <c r="B34" s="116" t="s">
        <v>6</v>
      </c>
      <c r="C34" s="109" t="s">
        <v>26</v>
      </c>
      <c r="D34" s="204">
        <v>0</v>
      </c>
      <c r="E34" s="205">
        <v>0</v>
      </c>
      <c r="F34" s="59"/>
      <c r="G34" s="101"/>
      <c r="H34" s="147"/>
      <c r="I34" s="59"/>
      <c r="J34" s="60"/>
    </row>
    <row r="35" spans="2:10" ht="13">
      <c r="B35" s="116" t="s">
        <v>8</v>
      </c>
      <c r="C35" s="109" t="s">
        <v>27</v>
      </c>
      <c r="D35" s="204">
        <v>999.77</v>
      </c>
      <c r="E35" s="205">
        <v>1604.43</v>
      </c>
      <c r="F35" s="59"/>
      <c r="G35" s="101"/>
      <c r="H35" s="147"/>
      <c r="I35" s="59"/>
      <c r="J35" s="60"/>
    </row>
    <row r="36" spans="2:10" ht="13">
      <c r="B36" s="116" t="s">
        <v>9</v>
      </c>
      <c r="C36" s="109" t="s">
        <v>28</v>
      </c>
      <c r="D36" s="204">
        <v>0</v>
      </c>
      <c r="E36" s="205">
        <v>0</v>
      </c>
      <c r="F36" s="59"/>
      <c r="G36" s="101"/>
      <c r="H36" s="147"/>
      <c r="I36" s="59"/>
      <c r="J36" s="60"/>
    </row>
    <row r="37" spans="2:10" ht="25.5">
      <c r="B37" s="116" t="s">
        <v>29</v>
      </c>
      <c r="C37" s="109" t="s">
        <v>30</v>
      </c>
      <c r="D37" s="204">
        <v>2114.52</v>
      </c>
      <c r="E37" s="205">
        <v>2858.26</v>
      </c>
      <c r="F37" s="59"/>
      <c r="G37" s="101"/>
      <c r="H37" s="147"/>
      <c r="I37" s="59"/>
      <c r="J37" s="60"/>
    </row>
    <row r="38" spans="2:10" ht="13">
      <c r="B38" s="116" t="s">
        <v>31</v>
      </c>
      <c r="C38" s="109" t="s">
        <v>32</v>
      </c>
      <c r="D38" s="204">
        <v>0</v>
      </c>
      <c r="E38" s="205">
        <v>0</v>
      </c>
      <c r="F38" s="59"/>
      <c r="G38" s="101"/>
      <c r="H38" s="147"/>
      <c r="I38" s="59"/>
      <c r="J38" s="60"/>
    </row>
    <row r="39" spans="2:10" ht="13">
      <c r="B39" s="117" t="s">
        <v>33</v>
      </c>
      <c r="C39" s="118" t="s">
        <v>34</v>
      </c>
      <c r="D39" s="206">
        <v>3.08</v>
      </c>
      <c r="E39" s="207">
        <v>0.01</v>
      </c>
      <c r="F39" s="59"/>
      <c r="G39" s="101"/>
      <c r="H39" s="147"/>
      <c r="I39" s="59"/>
      <c r="J39" s="60"/>
    </row>
    <row r="40" spans="2:10" ht="13.5" thickBot="1">
      <c r="B40" s="74" t="s">
        <v>35</v>
      </c>
      <c r="C40" s="75" t="s">
        <v>36</v>
      </c>
      <c r="D40" s="208">
        <v>39880.339999999997</v>
      </c>
      <c r="E40" s="209">
        <v>7048.82</v>
      </c>
      <c r="G40" s="60"/>
      <c r="H40" s="143"/>
    </row>
    <row r="41" spans="2:10" ht="13.5" thickBot="1">
      <c r="B41" s="76" t="s">
        <v>37</v>
      </c>
      <c r="C41" s="77" t="s">
        <v>38</v>
      </c>
      <c r="D41" s="328">
        <v>267557.78000000003</v>
      </c>
      <c r="E41" s="329">
        <v>275552.07</v>
      </c>
      <c r="F41" s="62"/>
      <c r="G41" s="60"/>
      <c r="H41" s="143"/>
    </row>
    <row r="42" spans="2:10" ht="13">
      <c r="B42" s="71"/>
      <c r="C42" s="71"/>
      <c r="D42" s="105"/>
      <c r="E42" s="105"/>
      <c r="F42" s="62"/>
      <c r="G42" s="54"/>
    </row>
    <row r="43" spans="2:10" ht="13.5">
      <c r="B43" s="349" t="s">
        <v>60</v>
      </c>
      <c r="C43" s="350"/>
      <c r="D43" s="350"/>
      <c r="E43" s="350"/>
      <c r="G43" s="59"/>
    </row>
    <row r="44" spans="2:10" ht="18" customHeight="1" thickBot="1">
      <c r="B44" s="348" t="s">
        <v>118</v>
      </c>
      <c r="C44" s="351"/>
      <c r="D44" s="351"/>
      <c r="E44" s="351"/>
      <c r="G44" s="59"/>
    </row>
    <row r="45" spans="2:10" ht="13.5" thickBot="1">
      <c r="B45" s="66"/>
      <c r="C45" s="19" t="s">
        <v>39</v>
      </c>
      <c r="D45" s="282" t="s">
        <v>199</v>
      </c>
      <c r="E45" s="282" t="s">
        <v>206</v>
      </c>
      <c r="G45" s="59"/>
    </row>
    <row r="46" spans="2:10" ht="13">
      <c r="B46" s="10" t="s">
        <v>18</v>
      </c>
      <c r="C46" s="20" t="s">
        <v>109</v>
      </c>
      <c r="D46" s="212"/>
      <c r="E46" s="213"/>
      <c r="G46" s="59"/>
    </row>
    <row r="47" spans="2:10">
      <c r="B47" s="119" t="s">
        <v>4</v>
      </c>
      <c r="C47" s="109" t="s">
        <v>40</v>
      </c>
      <c r="D47" s="214">
        <v>308.64229999999998</v>
      </c>
      <c r="E47" s="215">
        <v>661.3877</v>
      </c>
      <c r="G47" s="59"/>
      <c r="H47" s="102"/>
    </row>
    <row r="48" spans="2:10">
      <c r="B48" s="120" t="s">
        <v>6</v>
      </c>
      <c r="C48" s="118" t="s">
        <v>41</v>
      </c>
      <c r="D48" s="214">
        <v>661.3877</v>
      </c>
      <c r="E48" s="216">
        <v>663.72500000000002</v>
      </c>
      <c r="G48" s="125"/>
    </row>
    <row r="49" spans="2:7" ht="13">
      <c r="B49" s="91" t="s">
        <v>23</v>
      </c>
      <c r="C49" s="93" t="s">
        <v>110</v>
      </c>
      <c r="D49" s="217"/>
      <c r="E49" s="218"/>
    </row>
    <row r="50" spans="2:7">
      <c r="B50" s="119" t="s">
        <v>4</v>
      </c>
      <c r="C50" s="109" t="s">
        <v>40</v>
      </c>
      <c r="D50" s="214">
        <v>312.83999999999997</v>
      </c>
      <c r="E50" s="323">
        <v>404.54</v>
      </c>
      <c r="G50" s="107"/>
    </row>
    <row r="51" spans="2:7">
      <c r="B51" s="119" t="s">
        <v>6</v>
      </c>
      <c r="C51" s="109" t="s">
        <v>111</v>
      </c>
      <c r="D51" s="214">
        <v>312.83999999999997</v>
      </c>
      <c r="E51" s="323">
        <v>392.07</v>
      </c>
      <c r="G51" s="107"/>
    </row>
    <row r="52" spans="2:7">
      <c r="B52" s="119" t="s">
        <v>8</v>
      </c>
      <c r="C52" s="109" t="s">
        <v>112</v>
      </c>
      <c r="D52" s="214">
        <v>406.24</v>
      </c>
      <c r="E52" s="323">
        <v>439.26</v>
      </c>
    </row>
    <row r="53" spans="2:7" ht="13.5" customHeight="1" thickBot="1">
      <c r="B53" s="121" t="s">
        <v>9</v>
      </c>
      <c r="C53" s="122" t="s">
        <v>41</v>
      </c>
      <c r="D53" s="220">
        <v>404.54</v>
      </c>
      <c r="E53" s="259">
        <v>415.16</v>
      </c>
    </row>
    <row r="54" spans="2:7">
      <c r="B54" s="85"/>
      <c r="C54" s="86"/>
      <c r="D54" s="222"/>
      <c r="E54" s="222"/>
    </row>
    <row r="55" spans="2:7" ht="13.5">
      <c r="B55" s="349" t="s">
        <v>62</v>
      </c>
      <c r="C55" s="354"/>
      <c r="D55" s="354"/>
      <c r="E55" s="354"/>
    </row>
    <row r="56" spans="2:7" ht="17.25" customHeight="1" thickBot="1">
      <c r="B56" s="348" t="s">
        <v>113</v>
      </c>
      <c r="C56" s="355"/>
      <c r="D56" s="355"/>
      <c r="E56" s="355"/>
    </row>
    <row r="57" spans="2:7" ht="21.5" thickBot="1">
      <c r="B57" s="343" t="s">
        <v>42</v>
      </c>
      <c r="C57" s="344"/>
      <c r="D57" s="223" t="s">
        <v>119</v>
      </c>
      <c r="E57" s="224" t="s">
        <v>114</v>
      </c>
    </row>
    <row r="58" spans="2:7" ht="13">
      <c r="B58" s="14" t="s">
        <v>18</v>
      </c>
      <c r="C58" s="94" t="s">
        <v>43</v>
      </c>
      <c r="D58" s="225">
        <f>D64</f>
        <v>275552.07</v>
      </c>
      <c r="E58" s="226">
        <f>D58/E21</f>
        <v>1</v>
      </c>
    </row>
    <row r="59" spans="2:7" ht="25">
      <c r="B59" s="92" t="s">
        <v>4</v>
      </c>
      <c r="C59" s="9" t="s">
        <v>44</v>
      </c>
      <c r="D59" s="227">
        <v>0</v>
      </c>
      <c r="E59" s="228">
        <v>0</v>
      </c>
    </row>
    <row r="60" spans="2:7" ht="25">
      <c r="B60" s="78" t="s">
        <v>6</v>
      </c>
      <c r="C60" s="4" t="s">
        <v>45</v>
      </c>
      <c r="D60" s="229">
        <v>0</v>
      </c>
      <c r="E60" s="230">
        <v>0</v>
      </c>
    </row>
    <row r="61" spans="2:7" ht="13.5" customHeight="1">
      <c r="B61" s="78" t="s">
        <v>8</v>
      </c>
      <c r="C61" s="4" t="s">
        <v>46</v>
      </c>
      <c r="D61" s="229">
        <v>0</v>
      </c>
      <c r="E61" s="230">
        <v>0</v>
      </c>
    </row>
    <row r="62" spans="2:7">
      <c r="B62" s="78" t="s">
        <v>9</v>
      </c>
      <c r="C62" s="4" t="s">
        <v>47</v>
      </c>
      <c r="D62" s="229">
        <v>0</v>
      </c>
      <c r="E62" s="230">
        <v>0</v>
      </c>
    </row>
    <row r="63" spans="2:7">
      <c r="B63" s="78" t="s">
        <v>29</v>
      </c>
      <c r="C63" s="4" t="s">
        <v>48</v>
      </c>
      <c r="D63" s="229">
        <v>0</v>
      </c>
      <c r="E63" s="230">
        <v>0</v>
      </c>
    </row>
    <row r="64" spans="2:7">
      <c r="B64" s="92" t="s">
        <v>31</v>
      </c>
      <c r="C64" s="9" t="s">
        <v>49</v>
      </c>
      <c r="D64" s="227">
        <f>E21</f>
        <v>275552.07</v>
      </c>
      <c r="E64" s="228">
        <f>E58</f>
        <v>1</v>
      </c>
    </row>
    <row r="65" spans="2:5">
      <c r="B65" s="92" t="s">
        <v>33</v>
      </c>
      <c r="C65" s="9" t="s">
        <v>115</v>
      </c>
      <c r="D65" s="227">
        <v>0</v>
      </c>
      <c r="E65" s="228">
        <v>0</v>
      </c>
    </row>
    <row r="66" spans="2:5">
      <c r="B66" s="92" t="s">
        <v>50</v>
      </c>
      <c r="C66" s="9" t="s">
        <v>51</v>
      </c>
      <c r="D66" s="227">
        <v>0</v>
      </c>
      <c r="E66" s="228">
        <v>0</v>
      </c>
    </row>
    <row r="67" spans="2:5">
      <c r="B67" s="78" t="s">
        <v>52</v>
      </c>
      <c r="C67" s="4" t="s">
        <v>53</v>
      </c>
      <c r="D67" s="229">
        <v>0</v>
      </c>
      <c r="E67" s="230">
        <v>0</v>
      </c>
    </row>
    <row r="68" spans="2:5">
      <c r="B68" s="78" t="s">
        <v>54</v>
      </c>
      <c r="C68" s="4" t="s">
        <v>55</v>
      </c>
      <c r="D68" s="229">
        <v>0</v>
      </c>
      <c r="E68" s="230">
        <v>0</v>
      </c>
    </row>
    <row r="69" spans="2:5">
      <c r="B69" s="78" t="s">
        <v>56</v>
      </c>
      <c r="C69" s="4" t="s">
        <v>57</v>
      </c>
      <c r="D69" s="292">
        <v>0</v>
      </c>
      <c r="E69" s="230">
        <v>0</v>
      </c>
    </row>
    <row r="70" spans="2:5">
      <c r="B70" s="96" t="s">
        <v>58</v>
      </c>
      <c r="C70" s="88" t="s">
        <v>59</v>
      </c>
      <c r="D70" s="232">
        <v>0</v>
      </c>
      <c r="E70" s="233">
        <v>0</v>
      </c>
    </row>
    <row r="71" spans="2:5" ht="13">
      <c r="B71" s="97" t="s">
        <v>23</v>
      </c>
      <c r="C71" s="8" t="s">
        <v>61</v>
      </c>
      <c r="D71" s="234">
        <v>0</v>
      </c>
      <c r="E71" s="235">
        <v>0</v>
      </c>
    </row>
    <row r="72" spans="2:5" ht="13">
      <c r="B72" s="98" t="s">
        <v>60</v>
      </c>
      <c r="C72" s="90" t="s">
        <v>63</v>
      </c>
      <c r="D72" s="236">
        <f>E14</f>
        <v>0</v>
      </c>
      <c r="E72" s="237">
        <v>0</v>
      </c>
    </row>
    <row r="73" spans="2:5" ht="13">
      <c r="B73" s="99" t="s">
        <v>62</v>
      </c>
      <c r="C73" s="17" t="s">
        <v>65</v>
      </c>
      <c r="D73" s="238">
        <v>0</v>
      </c>
      <c r="E73" s="239">
        <v>0</v>
      </c>
    </row>
    <row r="74" spans="2:5" ht="13">
      <c r="B74" s="97" t="s">
        <v>64</v>
      </c>
      <c r="C74" s="8" t="s">
        <v>66</v>
      </c>
      <c r="D74" s="234">
        <f>D58</f>
        <v>275552.07</v>
      </c>
      <c r="E74" s="235">
        <f>E58+E72-E73</f>
        <v>1</v>
      </c>
    </row>
    <row r="75" spans="2:5">
      <c r="B75" s="78" t="s">
        <v>4</v>
      </c>
      <c r="C75" s="4" t="s">
        <v>67</v>
      </c>
      <c r="D75" s="229">
        <f>D74</f>
        <v>275552.07</v>
      </c>
      <c r="E75" s="230">
        <f>E74</f>
        <v>1</v>
      </c>
    </row>
    <row r="76" spans="2:5">
      <c r="B76" s="78" t="s">
        <v>6</v>
      </c>
      <c r="C76" s="4" t="s">
        <v>116</v>
      </c>
      <c r="D76" s="229">
        <v>0</v>
      </c>
      <c r="E76" s="230">
        <v>0</v>
      </c>
    </row>
    <row r="77" spans="2:5" ht="13" thickBot="1">
      <c r="B77" s="79" t="s">
        <v>8</v>
      </c>
      <c r="C77" s="13" t="s">
        <v>117</v>
      </c>
      <c r="D77" s="240">
        <v>0</v>
      </c>
      <c r="E77" s="241">
        <v>0</v>
      </c>
    </row>
    <row r="78" spans="2:5">
      <c r="B78" s="1"/>
      <c r="C78" s="1"/>
      <c r="D78" s="180"/>
      <c r="E78" s="180"/>
    </row>
    <row r="79" spans="2:5">
      <c r="B79" s="1"/>
      <c r="C79" s="1"/>
      <c r="D79" s="180"/>
      <c r="E79" s="180"/>
    </row>
    <row r="80" spans="2:5">
      <c r="B80" s="1"/>
      <c r="C80" s="1"/>
      <c r="D80" s="180"/>
      <c r="E80" s="180"/>
    </row>
    <row r="81" spans="2:5">
      <c r="B81" s="1"/>
      <c r="C81" s="1"/>
      <c r="D81" s="180"/>
      <c r="E81" s="180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6" right="0.75" top="0.55000000000000004" bottom="0.5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200-000000000000}">
  <sheetPr codeName="Arkusz172"/>
  <dimension ref="A1:L81"/>
  <sheetViews>
    <sheetView zoomScale="80" zoomScaleNormal="80" workbookViewId="0">
      <selection activeCell="G18" sqref="G18:G19"/>
    </sheetView>
  </sheetViews>
  <sheetFormatPr defaultRowHeight="12.5"/>
  <cols>
    <col min="1" max="1" width="9.1796875" style="18"/>
    <col min="2" max="2" width="5.26953125" style="18" bestFit="1" customWidth="1"/>
    <col min="3" max="3" width="75.453125" style="18" customWidth="1"/>
    <col min="4" max="5" width="17.81640625" style="107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2" max="12" width="12.453125" bestFit="1" customWidth="1"/>
  </cols>
  <sheetData>
    <row r="1" spans="2:12">
      <c r="B1" s="1"/>
      <c r="C1" s="1"/>
      <c r="D1" s="180"/>
      <c r="E1" s="180"/>
    </row>
    <row r="2" spans="2:12" ht="15.5">
      <c r="B2" s="345" t="s">
        <v>0</v>
      </c>
      <c r="C2" s="345"/>
      <c r="D2" s="345"/>
      <c r="E2" s="345"/>
      <c r="L2" s="59"/>
    </row>
    <row r="3" spans="2:12" ht="15.5">
      <c r="B3" s="345" t="s">
        <v>205</v>
      </c>
      <c r="C3" s="345"/>
      <c r="D3" s="345"/>
      <c r="E3" s="345"/>
    </row>
    <row r="4" spans="2:12" ht="14">
      <c r="B4" s="65"/>
      <c r="C4" s="65"/>
      <c r="D4" s="181"/>
      <c r="E4" s="181"/>
    </row>
    <row r="5" spans="2:12" ht="21" customHeight="1">
      <c r="B5" s="346" t="s">
        <v>1</v>
      </c>
      <c r="C5" s="346"/>
      <c r="D5" s="346"/>
      <c r="E5" s="346"/>
    </row>
    <row r="6" spans="2:12" ht="14">
      <c r="B6" s="347" t="s">
        <v>174</v>
      </c>
      <c r="C6" s="347"/>
      <c r="D6" s="347"/>
      <c r="E6" s="347"/>
    </row>
    <row r="7" spans="2:12" ht="14">
      <c r="B7" s="67"/>
      <c r="C7" s="67"/>
      <c r="D7" s="182"/>
      <c r="E7" s="182"/>
    </row>
    <row r="8" spans="2:12" ht="13.5">
      <c r="B8" s="349" t="s">
        <v>18</v>
      </c>
      <c r="C8" s="354"/>
      <c r="D8" s="354"/>
      <c r="E8" s="354"/>
    </row>
    <row r="9" spans="2:12" ht="16" thickBot="1">
      <c r="B9" s="348" t="s">
        <v>100</v>
      </c>
      <c r="C9" s="348"/>
      <c r="D9" s="348"/>
      <c r="E9" s="348"/>
    </row>
    <row r="10" spans="2:12" ht="13.5" thickBot="1">
      <c r="B10" s="66"/>
      <c r="C10" s="61" t="s">
        <v>2</v>
      </c>
      <c r="D10" s="282" t="s">
        <v>199</v>
      </c>
      <c r="E10" s="282" t="s">
        <v>206</v>
      </c>
    </row>
    <row r="11" spans="2:12" ht="13">
      <c r="B11" s="68" t="s">
        <v>3</v>
      </c>
      <c r="C11" s="95" t="s">
        <v>106</v>
      </c>
      <c r="D11" s="242">
        <v>150544.54999999999</v>
      </c>
      <c r="E11" s="243">
        <v>0</v>
      </c>
    </row>
    <row r="12" spans="2:12">
      <c r="B12" s="108" t="s">
        <v>4</v>
      </c>
      <c r="C12" s="109" t="s">
        <v>5</v>
      </c>
      <c r="D12" s="244">
        <v>150544.54999999999</v>
      </c>
      <c r="E12" s="245">
        <v>0</v>
      </c>
    </row>
    <row r="13" spans="2:12">
      <c r="B13" s="108" t="s">
        <v>6</v>
      </c>
      <c r="C13" s="110" t="s">
        <v>7</v>
      </c>
      <c r="D13" s="244">
        <v>0</v>
      </c>
      <c r="E13" s="306">
        <v>0</v>
      </c>
    </row>
    <row r="14" spans="2:12">
      <c r="B14" s="108" t="s">
        <v>8</v>
      </c>
      <c r="C14" s="110" t="s">
        <v>10</v>
      </c>
      <c r="D14" s="244">
        <v>0</v>
      </c>
      <c r="E14" s="306">
        <v>0</v>
      </c>
      <c r="G14" s="54"/>
    </row>
    <row r="15" spans="2:12">
      <c r="B15" s="108" t="s">
        <v>103</v>
      </c>
      <c r="C15" s="110" t="s">
        <v>11</v>
      </c>
      <c r="D15" s="244">
        <v>0</v>
      </c>
      <c r="E15" s="306">
        <v>0</v>
      </c>
    </row>
    <row r="16" spans="2:12">
      <c r="B16" s="111" t="s">
        <v>104</v>
      </c>
      <c r="C16" s="112" t="s">
        <v>12</v>
      </c>
      <c r="D16" s="246">
        <v>0</v>
      </c>
      <c r="E16" s="307">
        <v>0</v>
      </c>
    </row>
    <row r="17" spans="2:11" ht="13">
      <c r="B17" s="6" t="s">
        <v>13</v>
      </c>
      <c r="C17" s="8" t="s">
        <v>65</v>
      </c>
      <c r="D17" s="248">
        <v>0</v>
      </c>
      <c r="E17" s="308">
        <v>0</v>
      </c>
    </row>
    <row r="18" spans="2:11">
      <c r="B18" s="108" t="s">
        <v>4</v>
      </c>
      <c r="C18" s="109" t="s">
        <v>11</v>
      </c>
      <c r="D18" s="246">
        <v>0</v>
      </c>
      <c r="E18" s="307">
        <v>0</v>
      </c>
    </row>
    <row r="19" spans="2:11" ht="15" customHeight="1">
      <c r="B19" s="108" t="s">
        <v>6</v>
      </c>
      <c r="C19" s="110" t="s">
        <v>105</v>
      </c>
      <c r="D19" s="244">
        <v>0</v>
      </c>
      <c r="E19" s="306">
        <v>0</v>
      </c>
    </row>
    <row r="20" spans="2:11" ht="13" thickBot="1">
      <c r="B20" s="113" t="s">
        <v>8</v>
      </c>
      <c r="C20" s="114" t="s">
        <v>14</v>
      </c>
      <c r="D20" s="250">
        <v>0</v>
      </c>
      <c r="E20" s="309">
        <v>0</v>
      </c>
    </row>
    <row r="21" spans="2:11" ht="13.5" thickBot="1">
      <c r="B21" s="356" t="s">
        <v>107</v>
      </c>
      <c r="C21" s="357"/>
      <c r="D21" s="252">
        <v>150544.54999999999</v>
      </c>
      <c r="E21" s="211">
        <v>0</v>
      </c>
      <c r="F21" s="62"/>
      <c r="G21" s="62"/>
      <c r="H21" s="103"/>
      <c r="J21" s="137"/>
      <c r="K21" s="103"/>
    </row>
    <row r="22" spans="2:11">
      <c r="B22" s="2"/>
      <c r="C22" s="5"/>
      <c r="D22" s="197"/>
      <c r="E22" s="197"/>
      <c r="G22" s="59"/>
    </row>
    <row r="23" spans="2:11" ht="13.5">
      <c r="B23" s="349" t="s">
        <v>101</v>
      </c>
      <c r="C23" s="358"/>
      <c r="D23" s="358"/>
      <c r="E23" s="358"/>
      <c r="G23" s="59"/>
    </row>
    <row r="24" spans="2:11" ht="15.75" customHeight="1" thickBot="1">
      <c r="B24" s="348" t="s">
        <v>102</v>
      </c>
      <c r="C24" s="359"/>
      <c r="D24" s="359"/>
      <c r="E24" s="359"/>
    </row>
    <row r="25" spans="2:11" ht="13.5" thickBot="1">
      <c r="B25" s="66"/>
      <c r="C25" s="115" t="s">
        <v>2</v>
      </c>
      <c r="D25" s="282" t="s">
        <v>199</v>
      </c>
      <c r="E25" s="282" t="s">
        <v>206</v>
      </c>
    </row>
    <row r="26" spans="2:11" ht="13">
      <c r="B26" s="72" t="s">
        <v>15</v>
      </c>
      <c r="C26" s="73" t="s">
        <v>16</v>
      </c>
      <c r="D26" s="326">
        <v>158145.07999999999</v>
      </c>
      <c r="E26" s="327">
        <v>150544.54999999999</v>
      </c>
      <c r="G26" s="60"/>
      <c r="H26" s="143"/>
    </row>
    <row r="27" spans="2:11" ht="13">
      <c r="B27" s="6" t="s">
        <v>17</v>
      </c>
      <c r="C27" s="7" t="s">
        <v>108</v>
      </c>
      <c r="D27" s="201">
        <v>-31252.37</v>
      </c>
      <c r="E27" s="202">
        <v>-148928.27000000002</v>
      </c>
      <c r="F27" s="59"/>
      <c r="G27" s="60"/>
      <c r="H27" s="147"/>
      <c r="I27" s="59"/>
      <c r="J27" s="60"/>
    </row>
    <row r="28" spans="2:11" ht="13">
      <c r="B28" s="6" t="s">
        <v>18</v>
      </c>
      <c r="C28" s="7" t="s">
        <v>19</v>
      </c>
      <c r="D28" s="201">
        <v>0</v>
      </c>
      <c r="E28" s="203">
        <v>0</v>
      </c>
      <c r="F28" s="59"/>
      <c r="G28" s="101"/>
      <c r="H28" s="147"/>
      <c r="I28" s="59"/>
      <c r="J28" s="60"/>
    </row>
    <row r="29" spans="2:11" ht="13">
      <c r="B29" s="116" t="s">
        <v>4</v>
      </c>
      <c r="C29" s="109" t="s">
        <v>20</v>
      </c>
      <c r="D29" s="204">
        <v>0</v>
      </c>
      <c r="E29" s="205">
        <v>0</v>
      </c>
      <c r="F29" s="59"/>
      <c r="G29" s="101"/>
      <c r="H29" s="147"/>
      <c r="I29" s="59"/>
      <c r="J29" s="60"/>
    </row>
    <row r="30" spans="2:11" ht="13">
      <c r="B30" s="116" t="s">
        <v>6</v>
      </c>
      <c r="C30" s="109" t="s">
        <v>21</v>
      </c>
      <c r="D30" s="204">
        <v>0</v>
      </c>
      <c r="E30" s="205">
        <v>0</v>
      </c>
      <c r="F30" s="59"/>
      <c r="G30" s="101"/>
      <c r="H30" s="147"/>
      <c r="I30" s="59"/>
      <c r="J30" s="60"/>
    </row>
    <row r="31" spans="2:11" ht="13">
      <c r="B31" s="116" t="s">
        <v>8</v>
      </c>
      <c r="C31" s="109" t="s">
        <v>22</v>
      </c>
      <c r="D31" s="204">
        <v>0</v>
      </c>
      <c r="E31" s="205">
        <v>0</v>
      </c>
      <c r="F31" s="59"/>
      <c r="G31" s="101"/>
      <c r="H31" s="147"/>
      <c r="I31" s="59"/>
      <c r="J31" s="60"/>
    </row>
    <row r="32" spans="2:11" ht="13">
      <c r="B32" s="70" t="s">
        <v>23</v>
      </c>
      <c r="C32" s="8" t="s">
        <v>24</v>
      </c>
      <c r="D32" s="201">
        <v>31252.37</v>
      </c>
      <c r="E32" s="203">
        <v>148928.27000000002</v>
      </c>
      <c r="F32" s="59"/>
      <c r="G32" s="60"/>
      <c r="H32" s="147"/>
      <c r="I32" s="59"/>
      <c r="J32" s="60"/>
    </row>
    <row r="33" spans="2:10" ht="13">
      <c r="B33" s="116" t="s">
        <v>4</v>
      </c>
      <c r="C33" s="109" t="s">
        <v>25</v>
      </c>
      <c r="D33" s="204">
        <v>14051.61</v>
      </c>
      <c r="E33" s="205">
        <v>9102.01</v>
      </c>
      <c r="F33" s="59"/>
      <c r="G33" s="101"/>
      <c r="H33" s="147"/>
      <c r="I33" s="59"/>
      <c r="J33" s="60"/>
    </row>
    <row r="34" spans="2:10" ht="13">
      <c r="B34" s="116" t="s">
        <v>6</v>
      </c>
      <c r="C34" s="109" t="s">
        <v>26</v>
      </c>
      <c r="D34" s="204">
        <v>13329.08</v>
      </c>
      <c r="E34" s="205">
        <v>0</v>
      </c>
      <c r="F34" s="59"/>
      <c r="G34" s="101"/>
      <c r="H34" s="147"/>
      <c r="I34" s="59"/>
      <c r="J34" s="60"/>
    </row>
    <row r="35" spans="2:10" ht="13">
      <c r="B35" s="116" t="s">
        <v>8</v>
      </c>
      <c r="C35" s="109" t="s">
        <v>27</v>
      </c>
      <c r="D35" s="204">
        <v>1677.64</v>
      </c>
      <c r="E35" s="205">
        <v>595.08000000000004</v>
      </c>
      <c r="F35" s="59"/>
      <c r="G35" s="101"/>
      <c r="H35" s="147"/>
      <c r="I35" s="59"/>
      <c r="J35" s="60"/>
    </row>
    <row r="36" spans="2:10" ht="13">
      <c r="B36" s="116" t="s">
        <v>9</v>
      </c>
      <c r="C36" s="109" t="s">
        <v>28</v>
      </c>
      <c r="D36" s="204">
        <v>0</v>
      </c>
      <c r="E36" s="205">
        <v>0</v>
      </c>
      <c r="F36" s="59"/>
      <c r="G36" s="101"/>
      <c r="H36" s="147"/>
      <c r="I36" s="59"/>
      <c r="J36" s="60"/>
    </row>
    <row r="37" spans="2:10" ht="25.5">
      <c r="B37" s="116" t="s">
        <v>29</v>
      </c>
      <c r="C37" s="109" t="s">
        <v>30</v>
      </c>
      <c r="D37" s="204">
        <v>2194.02</v>
      </c>
      <c r="E37" s="205">
        <v>876.82</v>
      </c>
      <c r="F37" s="59"/>
      <c r="G37" s="101"/>
      <c r="H37" s="147"/>
      <c r="I37" s="59"/>
      <c r="J37" s="60"/>
    </row>
    <row r="38" spans="2:10" ht="13">
      <c r="B38" s="116" t="s">
        <v>31</v>
      </c>
      <c r="C38" s="109" t="s">
        <v>32</v>
      </c>
      <c r="D38" s="204">
        <v>0</v>
      </c>
      <c r="E38" s="205">
        <v>0</v>
      </c>
      <c r="F38" s="59"/>
      <c r="G38" s="101"/>
      <c r="H38" s="147"/>
      <c r="I38" s="59"/>
      <c r="J38" s="60"/>
    </row>
    <row r="39" spans="2:10" ht="13">
      <c r="B39" s="117" t="s">
        <v>33</v>
      </c>
      <c r="C39" s="118" t="s">
        <v>34</v>
      </c>
      <c r="D39" s="206">
        <v>0.02</v>
      </c>
      <c r="E39" s="207">
        <v>138354.36000000002</v>
      </c>
      <c r="F39" s="59"/>
      <c r="G39" s="101"/>
      <c r="H39" s="147"/>
      <c r="I39" s="59"/>
      <c r="J39" s="60"/>
    </row>
    <row r="40" spans="2:10" ht="13.5" thickBot="1">
      <c r="B40" s="74" t="s">
        <v>35</v>
      </c>
      <c r="C40" s="75" t="s">
        <v>36</v>
      </c>
      <c r="D40" s="208">
        <v>23651.84</v>
      </c>
      <c r="E40" s="209">
        <v>-1616.28</v>
      </c>
      <c r="G40" s="60"/>
      <c r="H40" s="143"/>
    </row>
    <row r="41" spans="2:10" ht="13.5" thickBot="1">
      <c r="B41" s="76" t="s">
        <v>37</v>
      </c>
      <c r="C41" s="77" t="s">
        <v>38</v>
      </c>
      <c r="D41" s="328">
        <v>150544.54999999999</v>
      </c>
      <c r="E41" s="329">
        <v>0</v>
      </c>
      <c r="F41" s="62"/>
      <c r="G41" s="60"/>
    </row>
    <row r="42" spans="2:10" ht="13">
      <c r="B42" s="71"/>
      <c r="C42" s="71"/>
      <c r="D42" s="105"/>
      <c r="E42" s="105"/>
      <c r="F42" s="62"/>
      <c r="G42" s="54"/>
    </row>
    <row r="43" spans="2:10" ht="13.5">
      <c r="B43" s="349" t="s">
        <v>60</v>
      </c>
      <c r="C43" s="350"/>
      <c r="D43" s="350"/>
      <c r="E43" s="350"/>
      <c r="G43" s="59"/>
    </row>
    <row r="44" spans="2:10" ht="18" customHeight="1" thickBot="1">
      <c r="B44" s="348" t="s">
        <v>118</v>
      </c>
      <c r="C44" s="351"/>
      <c r="D44" s="351"/>
      <c r="E44" s="351"/>
      <c r="G44" s="59"/>
    </row>
    <row r="45" spans="2:10" ht="13.5" thickBot="1">
      <c r="B45" s="66"/>
      <c r="C45" s="19" t="s">
        <v>39</v>
      </c>
      <c r="D45" s="282" t="s">
        <v>199</v>
      </c>
      <c r="E45" s="282" t="s">
        <v>206</v>
      </c>
      <c r="G45" s="59"/>
    </row>
    <row r="46" spans="2:10" ht="13">
      <c r="B46" s="10" t="s">
        <v>18</v>
      </c>
      <c r="C46" s="20" t="s">
        <v>109</v>
      </c>
      <c r="D46" s="212"/>
      <c r="E46" s="213"/>
      <c r="G46" s="59"/>
    </row>
    <row r="47" spans="2:10">
      <c r="B47" s="119" t="s">
        <v>4</v>
      </c>
      <c r="C47" s="109" t="s">
        <v>40</v>
      </c>
      <c r="D47" s="214">
        <v>1241.7170000000001</v>
      </c>
      <c r="E47" s="215">
        <v>1015.8887</v>
      </c>
      <c r="G47" s="59"/>
    </row>
    <row r="48" spans="2:10">
      <c r="B48" s="120" t="s">
        <v>6</v>
      </c>
      <c r="C48" s="118" t="s">
        <v>41</v>
      </c>
      <c r="D48" s="214">
        <v>1015.8887</v>
      </c>
      <c r="E48" s="216">
        <v>0</v>
      </c>
      <c r="G48" s="102"/>
    </row>
    <row r="49" spans="2:7" ht="13">
      <c r="B49" s="91" t="s">
        <v>23</v>
      </c>
      <c r="C49" s="93" t="s">
        <v>110</v>
      </c>
      <c r="D49" s="217"/>
      <c r="E49" s="218"/>
    </row>
    <row r="50" spans="2:7">
      <c r="B50" s="119" t="s">
        <v>4</v>
      </c>
      <c r="C50" s="109" t="s">
        <v>40</v>
      </c>
      <c r="D50" s="214">
        <v>127.36</v>
      </c>
      <c r="E50" s="323">
        <v>148.19</v>
      </c>
      <c r="G50" s="107"/>
    </row>
    <row r="51" spans="2:7">
      <c r="B51" s="119" t="s">
        <v>6</v>
      </c>
      <c r="C51" s="109" t="s">
        <v>111</v>
      </c>
      <c r="D51" s="214">
        <v>127.36</v>
      </c>
      <c r="E51" s="323">
        <v>144.55000000000001</v>
      </c>
      <c r="G51" s="107"/>
    </row>
    <row r="52" spans="2:7">
      <c r="B52" s="119" t="s">
        <v>8</v>
      </c>
      <c r="C52" s="109" t="s">
        <v>112</v>
      </c>
      <c r="D52" s="214">
        <v>148.92000000000002</v>
      </c>
      <c r="E52" s="323">
        <v>149.55000000000001</v>
      </c>
    </row>
    <row r="53" spans="2:7" ht="13.5" customHeight="1" thickBot="1">
      <c r="B53" s="121" t="s">
        <v>9</v>
      </c>
      <c r="C53" s="122" t="s">
        <v>41</v>
      </c>
      <c r="D53" s="220">
        <v>148.19</v>
      </c>
      <c r="E53" s="259">
        <v>0</v>
      </c>
    </row>
    <row r="54" spans="2:7">
      <c r="B54" s="85"/>
      <c r="C54" s="86"/>
      <c r="D54" s="222"/>
      <c r="E54" s="222"/>
    </row>
    <row r="55" spans="2:7" ht="13.5">
      <c r="B55" s="349" t="s">
        <v>62</v>
      </c>
      <c r="C55" s="354"/>
      <c r="D55" s="354"/>
      <c r="E55" s="354"/>
    </row>
    <row r="56" spans="2:7" ht="18" customHeight="1" thickBot="1">
      <c r="B56" s="348" t="s">
        <v>113</v>
      </c>
      <c r="C56" s="355"/>
      <c r="D56" s="355"/>
      <c r="E56" s="355"/>
    </row>
    <row r="57" spans="2:7" ht="21.5" thickBot="1">
      <c r="B57" s="343" t="s">
        <v>42</v>
      </c>
      <c r="C57" s="344"/>
      <c r="D57" s="223" t="s">
        <v>119</v>
      </c>
      <c r="E57" s="224" t="s">
        <v>114</v>
      </c>
    </row>
    <row r="58" spans="2:7" ht="13">
      <c r="B58" s="14" t="s">
        <v>18</v>
      </c>
      <c r="C58" s="94" t="s">
        <v>43</v>
      </c>
      <c r="D58" s="225">
        <f>D64</f>
        <v>0</v>
      </c>
      <c r="E58" s="226">
        <v>0</v>
      </c>
    </row>
    <row r="59" spans="2:7" ht="25">
      <c r="B59" s="92" t="s">
        <v>4</v>
      </c>
      <c r="C59" s="9" t="s">
        <v>44</v>
      </c>
      <c r="D59" s="227">
        <v>0</v>
      </c>
      <c r="E59" s="228">
        <v>0</v>
      </c>
    </row>
    <row r="60" spans="2:7" ht="25">
      <c r="B60" s="78" t="s">
        <v>6</v>
      </c>
      <c r="C60" s="4" t="s">
        <v>45</v>
      </c>
      <c r="D60" s="229">
        <v>0</v>
      </c>
      <c r="E60" s="230">
        <v>0</v>
      </c>
    </row>
    <row r="61" spans="2:7">
      <c r="B61" s="78" t="s">
        <v>8</v>
      </c>
      <c r="C61" s="4" t="s">
        <v>46</v>
      </c>
      <c r="D61" s="229">
        <v>0</v>
      </c>
      <c r="E61" s="230">
        <v>0</v>
      </c>
    </row>
    <row r="62" spans="2:7">
      <c r="B62" s="78" t="s">
        <v>9</v>
      </c>
      <c r="C62" s="4" t="s">
        <v>47</v>
      </c>
      <c r="D62" s="229">
        <v>0</v>
      </c>
      <c r="E62" s="230">
        <v>0</v>
      </c>
    </row>
    <row r="63" spans="2:7">
      <c r="B63" s="78" t="s">
        <v>29</v>
      </c>
      <c r="C63" s="4" t="s">
        <v>48</v>
      </c>
      <c r="D63" s="229">
        <v>0</v>
      </c>
      <c r="E63" s="230">
        <v>0</v>
      </c>
    </row>
    <row r="64" spans="2:7">
      <c r="B64" s="92" t="s">
        <v>31</v>
      </c>
      <c r="C64" s="9" t="s">
        <v>49</v>
      </c>
      <c r="D64" s="227">
        <f>E21</f>
        <v>0</v>
      </c>
      <c r="E64" s="228">
        <v>0</v>
      </c>
    </row>
    <row r="65" spans="2:5">
      <c r="B65" s="92" t="s">
        <v>33</v>
      </c>
      <c r="C65" s="9" t="s">
        <v>115</v>
      </c>
      <c r="D65" s="227">
        <v>0</v>
      </c>
      <c r="E65" s="228">
        <v>0</v>
      </c>
    </row>
    <row r="66" spans="2:5">
      <c r="B66" s="92" t="s">
        <v>50</v>
      </c>
      <c r="C66" s="9" t="s">
        <v>51</v>
      </c>
      <c r="D66" s="227">
        <v>0</v>
      </c>
      <c r="E66" s="228">
        <v>0</v>
      </c>
    </row>
    <row r="67" spans="2:5">
      <c r="B67" s="78" t="s">
        <v>52</v>
      </c>
      <c r="C67" s="4" t="s">
        <v>53</v>
      </c>
      <c r="D67" s="229">
        <v>0</v>
      </c>
      <c r="E67" s="230">
        <v>0</v>
      </c>
    </row>
    <row r="68" spans="2:5">
      <c r="B68" s="78" t="s">
        <v>54</v>
      </c>
      <c r="C68" s="4" t="s">
        <v>55</v>
      </c>
      <c r="D68" s="229">
        <v>0</v>
      </c>
      <c r="E68" s="230">
        <v>0</v>
      </c>
    </row>
    <row r="69" spans="2:5">
      <c r="B69" s="78" t="s">
        <v>56</v>
      </c>
      <c r="C69" s="4" t="s">
        <v>57</v>
      </c>
      <c r="D69" s="292">
        <v>0</v>
      </c>
      <c r="E69" s="230">
        <v>0</v>
      </c>
    </row>
    <row r="70" spans="2:5">
      <c r="B70" s="96" t="s">
        <v>58</v>
      </c>
      <c r="C70" s="88" t="s">
        <v>59</v>
      </c>
      <c r="D70" s="232">
        <v>0</v>
      </c>
      <c r="E70" s="233">
        <v>0</v>
      </c>
    </row>
    <row r="71" spans="2:5" ht="13">
      <c r="B71" s="97" t="s">
        <v>23</v>
      </c>
      <c r="C71" s="8" t="s">
        <v>61</v>
      </c>
      <c r="D71" s="234">
        <v>0</v>
      </c>
      <c r="E71" s="235">
        <v>0</v>
      </c>
    </row>
    <row r="72" spans="2:5" ht="13">
      <c r="B72" s="98" t="s">
        <v>60</v>
      </c>
      <c r="C72" s="90" t="s">
        <v>63</v>
      </c>
      <c r="D72" s="236">
        <f>E14</f>
        <v>0</v>
      </c>
      <c r="E72" s="237">
        <v>0</v>
      </c>
    </row>
    <row r="73" spans="2:5" ht="13">
      <c r="B73" s="99" t="s">
        <v>62</v>
      </c>
      <c r="C73" s="17" t="s">
        <v>65</v>
      </c>
      <c r="D73" s="238">
        <v>0</v>
      </c>
      <c r="E73" s="239">
        <v>0</v>
      </c>
    </row>
    <row r="74" spans="2:5" ht="13">
      <c r="B74" s="97" t="s">
        <v>64</v>
      </c>
      <c r="C74" s="8" t="s">
        <v>66</v>
      </c>
      <c r="D74" s="234">
        <f>D58</f>
        <v>0</v>
      </c>
      <c r="E74" s="235">
        <f>E58+E72-E73</f>
        <v>0</v>
      </c>
    </row>
    <row r="75" spans="2:5">
      <c r="B75" s="78" t="s">
        <v>4</v>
      </c>
      <c r="C75" s="4" t="s">
        <v>67</v>
      </c>
      <c r="D75" s="229">
        <f>D74</f>
        <v>0</v>
      </c>
      <c r="E75" s="230">
        <f>E74</f>
        <v>0</v>
      </c>
    </row>
    <row r="76" spans="2:5">
      <c r="B76" s="78" t="s">
        <v>6</v>
      </c>
      <c r="C76" s="4" t="s">
        <v>116</v>
      </c>
      <c r="D76" s="229">
        <v>0</v>
      </c>
      <c r="E76" s="230">
        <v>0</v>
      </c>
    </row>
    <row r="77" spans="2:5" ht="13" thickBot="1">
      <c r="B77" s="79" t="s">
        <v>8</v>
      </c>
      <c r="C77" s="13" t="s">
        <v>117</v>
      </c>
      <c r="D77" s="240">
        <v>0</v>
      </c>
      <c r="E77" s="241">
        <v>0</v>
      </c>
    </row>
    <row r="78" spans="2:5">
      <c r="B78" s="1"/>
      <c r="C78" s="1"/>
      <c r="D78" s="180"/>
      <c r="E78" s="180"/>
    </row>
    <row r="79" spans="2:5">
      <c r="B79" s="1"/>
      <c r="C79" s="1"/>
      <c r="D79" s="180"/>
      <c r="E79" s="180"/>
    </row>
    <row r="80" spans="2:5">
      <c r="B80" s="1"/>
      <c r="C80" s="1"/>
      <c r="D80" s="180"/>
      <c r="E80" s="180"/>
    </row>
    <row r="81" spans="2:5">
      <c r="B81" s="1"/>
      <c r="C81" s="1"/>
      <c r="D81" s="180"/>
      <c r="E81" s="180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  <headerFooter>
    <oddHeader>&amp;C&amp;"Calibri"&amp;10&amp;K000000Confidential&amp;1#</oddHeader>
  </headerFooter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400-000000000000}">
  <sheetPr codeName="Arkusz173"/>
  <dimension ref="A1:N49"/>
  <sheetViews>
    <sheetView zoomScale="80" zoomScaleNormal="80" workbookViewId="0">
      <selection activeCell="E18" sqref="E18"/>
    </sheetView>
  </sheetViews>
  <sheetFormatPr defaultRowHeight="12.5"/>
  <cols>
    <col min="3" max="3" width="13.81640625" customWidth="1"/>
    <col min="4" max="4" width="19" customWidth="1"/>
    <col min="5" max="5" width="18.54296875" customWidth="1"/>
    <col min="6" max="6" width="17.81640625" customWidth="1"/>
    <col min="7" max="7" width="16.7265625" customWidth="1"/>
    <col min="8" max="8" width="18.81640625" customWidth="1"/>
    <col min="9" max="9" width="16" customWidth="1"/>
    <col min="10" max="10" width="14" customWidth="1"/>
    <col min="13" max="13" width="16.453125" bestFit="1" customWidth="1"/>
    <col min="14" max="14" width="12.453125" bestFit="1" customWidth="1"/>
  </cols>
  <sheetData>
    <row r="1" spans="1:14" ht="13">
      <c r="A1" s="21"/>
      <c r="B1" s="22"/>
      <c r="C1" s="22" t="s">
        <v>89</v>
      </c>
      <c r="D1" s="23"/>
      <c r="E1" s="23"/>
      <c r="F1" s="23"/>
      <c r="G1" s="21"/>
    </row>
    <row r="2" spans="1:14" ht="13">
      <c r="A2" s="21"/>
      <c r="B2" s="22"/>
      <c r="C2" s="22" t="s">
        <v>90</v>
      </c>
      <c r="D2" s="23"/>
      <c r="E2" s="23"/>
      <c r="F2" s="23"/>
      <c r="G2" s="21"/>
    </row>
    <row r="3" spans="1:14" ht="13">
      <c r="A3" s="21"/>
      <c r="B3" s="22"/>
      <c r="C3" s="22" t="s">
        <v>91</v>
      </c>
      <c r="D3" s="23"/>
      <c r="E3" s="23"/>
      <c r="F3" s="23"/>
      <c r="G3" s="21"/>
    </row>
    <row r="4" spans="1:14" ht="13">
      <c r="A4" s="21"/>
      <c r="B4" s="22"/>
      <c r="C4" s="22" t="s">
        <v>92</v>
      </c>
      <c r="D4" s="23"/>
      <c r="E4" s="23"/>
      <c r="F4" s="23"/>
      <c r="G4" s="21"/>
    </row>
    <row r="5" spans="1:14" ht="13">
      <c r="A5" s="21"/>
      <c r="B5" s="22"/>
      <c r="C5" s="22" t="s">
        <v>207</v>
      </c>
      <c r="D5" s="23"/>
      <c r="E5" s="23"/>
      <c r="F5" s="23"/>
      <c r="G5" s="58"/>
      <c r="H5" s="135"/>
    </row>
    <row r="6" spans="1:14" ht="13.5" thickBot="1">
      <c r="A6" s="21"/>
      <c r="B6" s="22"/>
      <c r="C6" s="22"/>
      <c r="D6" s="23"/>
      <c r="E6" s="23"/>
      <c r="F6" s="23"/>
      <c r="G6" s="58"/>
      <c r="H6" s="59"/>
    </row>
    <row r="7" spans="1:14">
      <c r="A7" s="21"/>
      <c r="B7" s="24"/>
      <c r="C7" s="25"/>
      <c r="D7" s="26"/>
      <c r="E7" s="27"/>
      <c r="F7" s="28"/>
      <c r="G7" s="21"/>
    </row>
    <row r="8" spans="1:14" ht="13">
      <c r="A8" s="21"/>
      <c r="B8" s="30"/>
      <c r="C8" s="29"/>
      <c r="D8" s="31"/>
      <c r="E8" s="32"/>
      <c r="F8" s="28"/>
      <c r="G8" s="21"/>
    </row>
    <row r="9" spans="1:14" ht="13">
      <c r="A9" s="21"/>
      <c r="B9" s="30"/>
      <c r="C9" s="29"/>
      <c r="D9" s="152">
        <v>45291</v>
      </c>
      <c r="E9" s="153">
        <v>45657</v>
      </c>
      <c r="F9" s="28"/>
      <c r="G9" s="58"/>
    </row>
    <row r="10" spans="1:14" ht="13.5" thickBot="1">
      <c r="A10" s="21"/>
      <c r="B10" s="33"/>
      <c r="C10" s="34"/>
      <c r="D10" s="35"/>
      <c r="E10" s="36"/>
      <c r="F10" s="28"/>
      <c r="G10" s="174"/>
    </row>
    <row r="11" spans="1:14" ht="13">
      <c r="A11" s="21"/>
      <c r="B11" s="30"/>
      <c r="C11" s="29"/>
      <c r="D11" s="31"/>
      <c r="E11" s="32"/>
      <c r="F11" s="29"/>
      <c r="G11" s="21"/>
    </row>
    <row r="12" spans="1:14">
      <c r="A12" s="21"/>
      <c r="B12" s="30"/>
      <c r="C12" s="29"/>
      <c r="D12" s="37"/>
      <c r="E12" s="38"/>
      <c r="F12" s="29"/>
      <c r="G12" s="58"/>
      <c r="I12" s="59"/>
    </row>
    <row r="13" spans="1:14" ht="13">
      <c r="A13" s="21"/>
      <c r="B13" s="39" t="s">
        <v>93</v>
      </c>
      <c r="C13" s="40"/>
      <c r="D13" s="178">
        <v>113161633.52000001</v>
      </c>
      <c r="E13" s="179">
        <v>104694942.36000001</v>
      </c>
      <c r="F13" s="43"/>
      <c r="G13" s="21"/>
      <c r="H13" s="59"/>
      <c r="I13" s="59"/>
    </row>
    <row r="14" spans="1:14" ht="13">
      <c r="A14" s="21"/>
      <c r="B14" s="39"/>
      <c r="C14" s="40"/>
      <c r="D14" s="41"/>
      <c r="E14" s="42"/>
      <c r="F14" s="43"/>
      <c r="G14" s="21"/>
      <c r="I14" s="59"/>
      <c r="J14" s="59"/>
    </row>
    <row r="15" spans="1:14" ht="13">
      <c r="A15" s="21"/>
      <c r="B15" s="39"/>
      <c r="C15" s="40"/>
      <c r="D15" s="41"/>
      <c r="E15" s="42"/>
      <c r="F15" s="43"/>
      <c r="G15" s="173"/>
      <c r="H15" s="59"/>
      <c r="I15" s="147"/>
      <c r="J15" s="147"/>
      <c r="N15" s="59"/>
    </row>
    <row r="16" spans="1:14" ht="13.5" thickBot="1">
      <c r="A16" s="21"/>
      <c r="B16" s="39"/>
      <c r="C16" s="40"/>
      <c r="D16" s="41"/>
      <c r="E16" s="42"/>
      <c r="F16" s="43"/>
      <c r="G16" s="21"/>
      <c r="H16" s="139"/>
      <c r="I16" s="59"/>
      <c r="J16" s="59"/>
    </row>
    <row r="17" spans="1:13" ht="13">
      <c r="A17" s="21"/>
      <c r="B17" s="44"/>
      <c r="C17" s="45"/>
      <c r="D17" s="46"/>
      <c r="E17" s="47"/>
      <c r="F17" s="58"/>
      <c r="G17" s="21"/>
      <c r="H17" s="139"/>
      <c r="I17" s="59"/>
      <c r="J17" s="59"/>
    </row>
    <row r="18" spans="1:13" ht="13">
      <c r="A18" s="21"/>
      <c r="B18" s="39" t="s">
        <v>94</v>
      </c>
      <c r="C18" s="40"/>
      <c r="D18" s="41">
        <f>SUM('Fundusz Gwarantowany:Generali OA'!D35)</f>
        <v>21177279.530000001</v>
      </c>
      <c r="E18" s="41">
        <f>SUM('Fundusz Gwarantowany:Generali OA'!E35)</f>
        <v>21734271.339999996</v>
      </c>
      <c r="F18" s="58"/>
      <c r="G18" s="57"/>
      <c r="H18" s="139"/>
      <c r="I18" s="59"/>
    </row>
    <row r="19" spans="1:13" ht="13">
      <c r="A19" s="21"/>
      <c r="B19" s="39"/>
      <c r="C19" s="40"/>
      <c r="D19" s="41"/>
      <c r="E19" s="42"/>
      <c r="F19" s="58"/>
      <c r="G19" s="176"/>
      <c r="H19" s="140"/>
      <c r="I19" s="59"/>
      <c r="J19" s="59"/>
    </row>
    <row r="20" spans="1:13" ht="13.5" thickBot="1">
      <c r="A20" s="21"/>
      <c r="B20" s="48"/>
      <c r="C20" s="49"/>
      <c r="D20" s="50"/>
      <c r="E20" s="51"/>
      <c r="F20" s="58"/>
      <c r="G20" s="175"/>
      <c r="H20" s="164"/>
      <c r="I20" s="101"/>
      <c r="J20" s="59"/>
      <c r="K20" s="59"/>
      <c r="L20" s="59"/>
      <c r="M20" s="147"/>
    </row>
    <row r="21" spans="1:13" ht="13">
      <c r="A21" s="21"/>
      <c r="B21" s="39"/>
      <c r="C21" s="40"/>
      <c r="D21" s="41"/>
      <c r="E21" s="42"/>
      <c r="F21" s="58"/>
      <c r="G21" s="175"/>
      <c r="H21" s="164"/>
      <c r="I21" s="101"/>
      <c r="J21" s="59"/>
      <c r="K21" s="59"/>
      <c r="L21" s="59"/>
      <c r="M21" s="147"/>
    </row>
    <row r="22" spans="1:13" ht="13">
      <c r="A22" s="21"/>
      <c r="B22" s="39"/>
      <c r="C22" s="40"/>
      <c r="D22" s="41"/>
      <c r="E22" s="42"/>
      <c r="F22" s="58"/>
      <c r="G22" s="175"/>
      <c r="H22" s="164"/>
      <c r="I22" s="101"/>
      <c r="J22" s="59"/>
      <c r="K22" s="59"/>
      <c r="L22" s="59"/>
      <c r="M22" s="147"/>
    </row>
    <row r="23" spans="1:13" ht="13">
      <c r="A23" s="21"/>
      <c r="B23" s="39" t="s">
        <v>95</v>
      </c>
      <c r="C23" s="40"/>
      <c r="D23" s="41">
        <f>D13-D18</f>
        <v>91984353.99000001</v>
      </c>
      <c r="E23" s="42">
        <f>E13-E18</f>
        <v>82960671.020000011</v>
      </c>
      <c r="F23" s="58"/>
      <c r="G23" s="175"/>
      <c r="H23" s="164"/>
      <c r="I23" s="101"/>
      <c r="J23" s="59"/>
      <c r="K23" s="59"/>
      <c r="L23" s="59"/>
      <c r="M23" s="147"/>
    </row>
    <row r="24" spans="1:13">
      <c r="A24" s="21"/>
      <c r="B24" s="30"/>
      <c r="C24" s="29"/>
      <c r="D24" s="37"/>
      <c r="E24" s="38"/>
      <c r="F24" s="21"/>
      <c r="G24" s="175"/>
      <c r="H24" s="164"/>
      <c r="I24" s="101"/>
      <c r="J24" s="59"/>
      <c r="K24" s="59"/>
      <c r="L24" s="59"/>
      <c r="M24" s="147"/>
    </row>
    <row r="25" spans="1:13">
      <c r="A25" s="21"/>
      <c r="B25" s="30"/>
      <c r="C25" s="29"/>
      <c r="D25" s="37"/>
      <c r="E25" s="38"/>
      <c r="F25" s="21"/>
      <c r="G25" s="175"/>
      <c r="H25" s="164"/>
      <c r="I25" s="101"/>
      <c r="J25" s="59"/>
      <c r="K25" s="59"/>
      <c r="L25" s="59"/>
      <c r="M25" s="59"/>
    </row>
    <row r="26" spans="1:13" ht="13" thickBot="1">
      <c r="A26" s="21"/>
      <c r="B26" s="33"/>
      <c r="C26" s="34"/>
      <c r="D26" s="52"/>
      <c r="E26" s="53"/>
      <c r="F26" s="21"/>
      <c r="G26" s="175"/>
      <c r="H26" s="164"/>
      <c r="I26" s="101"/>
    </row>
    <row r="27" spans="1:13">
      <c r="G27" s="147"/>
      <c r="H27" s="164"/>
      <c r="I27" s="59"/>
    </row>
    <row r="28" spans="1:13">
      <c r="D28" s="59"/>
      <c r="E28" s="54"/>
    </row>
    <row r="29" spans="1:13">
      <c r="D29" s="59"/>
      <c r="I29" s="59"/>
    </row>
    <row r="30" spans="1:13">
      <c r="D30" s="59"/>
      <c r="E30" s="59"/>
      <c r="G30" s="54"/>
      <c r="I30" s="59"/>
    </row>
    <row r="31" spans="1:13">
      <c r="D31" s="59"/>
      <c r="E31" s="59"/>
      <c r="G31" s="107"/>
    </row>
    <row r="32" spans="1:13">
      <c r="D32" s="59"/>
      <c r="E32" s="59"/>
    </row>
    <row r="33" spans="4:7">
      <c r="D33" s="59"/>
      <c r="E33" s="59"/>
      <c r="G33" s="59"/>
    </row>
    <row r="34" spans="4:7">
      <c r="D34" s="59"/>
      <c r="E34" s="59"/>
    </row>
    <row r="35" spans="4:7">
      <c r="D35" s="59"/>
      <c r="E35" s="59"/>
    </row>
    <row r="36" spans="4:7">
      <c r="D36" s="59"/>
    </row>
    <row r="37" spans="4:7">
      <c r="D37" s="59"/>
    </row>
    <row r="38" spans="4:7">
      <c r="D38" s="59"/>
      <c r="E38" s="59"/>
    </row>
    <row r="39" spans="4:7">
      <c r="D39" s="59"/>
      <c r="E39" s="59"/>
    </row>
    <row r="40" spans="4:7">
      <c r="D40" s="59"/>
      <c r="E40" s="59"/>
    </row>
    <row r="41" spans="4:7">
      <c r="D41" s="59"/>
      <c r="E41" s="59"/>
    </row>
    <row r="42" spans="4:7">
      <c r="E42" s="59"/>
    </row>
    <row r="43" spans="4:7">
      <c r="E43" s="59"/>
    </row>
    <row r="44" spans="4:7">
      <c r="E44" s="59"/>
    </row>
    <row r="45" spans="4:7">
      <c r="D45" s="59"/>
      <c r="E45" s="59"/>
    </row>
    <row r="46" spans="4:7">
      <c r="E46" s="59"/>
    </row>
    <row r="48" spans="4:7">
      <c r="E48" s="59"/>
    </row>
    <row r="49" spans="5:5">
      <c r="E49" s="59"/>
    </row>
  </sheetData>
  <phoneticPr fontId="10" type="noConversion"/>
  <pageMargins left="0.7" right="0.7" top="0.75" bottom="0.75" header="0.3" footer="0.3"/>
  <pageSetup paperSize="9" orientation="portrait" r:id="rId1"/>
  <headerFooter>
    <oddHeader>&amp;C&amp;"Calibri"&amp;10&amp;K000000Confidential&amp;1#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95</vt:i4>
      </vt:variant>
      <vt:variant>
        <vt:lpstr>Nazwane zakresy</vt:lpstr>
      </vt:variant>
      <vt:variant>
        <vt:i4>54</vt:i4>
      </vt:variant>
    </vt:vector>
  </HeadingPairs>
  <TitlesOfParts>
    <vt:vector size="149" baseType="lpstr">
      <vt:lpstr>Fundusz Gwarantowany</vt:lpstr>
      <vt:lpstr>Fundusz Stabilnego Wzrostu</vt:lpstr>
      <vt:lpstr>Fundusz Dynamiczny</vt:lpstr>
      <vt:lpstr>Fundusz Obligacji</vt:lpstr>
      <vt:lpstr>Fundusz Aktywnej Alokacji</vt:lpstr>
      <vt:lpstr>Fundusz Akcji Plus</vt:lpstr>
      <vt:lpstr>Fundusz Akcji Małych i ŚS</vt:lpstr>
      <vt:lpstr>Fundusz Pieniężny</vt:lpstr>
      <vt:lpstr>Fundusz Polskich Obl. Skarb.</vt:lpstr>
      <vt:lpstr>Fundusz Selektywny</vt:lpstr>
      <vt:lpstr>Fundusz Akcji Glob.</vt:lpstr>
      <vt:lpstr>Fundusz Obligacji Glob.</vt:lpstr>
      <vt:lpstr>Fundusz Energetyczny</vt:lpstr>
      <vt:lpstr>Fundusz POSBis</vt:lpstr>
      <vt:lpstr>Fundusz Zachowawczy</vt:lpstr>
      <vt:lpstr>Portfel Aktywnej Alokacji</vt:lpstr>
      <vt:lpstr>Portfel Dynamiczny</vt:lpstr>
      <vt:lpstr>Portfel Stabilnego Wzrostu</vt:lpstr>
      <vt:lpstr>Portfel ARR</vt:lpstr>
      <vt:lpstr>Portfel ARW</vt:lpstr>
      <vt:lpstr>Portfel OZ</vt:lpstr>
      <vt:lpstr>Fundusz Konserwatywny</vt:lpstr>
      <vt:lpstr>Fundusz Zrównoważony</vt:lpstr>
      <vt:lpstr>Fundusz Aktywny</vt:lpstr>
      <vt:lpstr>Fundusz Międzynarodowy</vt:lpstr>
      <vt:lpstr>Fundusz Azjatycki</vt:lpstr>
      <vt:lpstr>Aktywny - Surowce i Nowe Gosp.</vt:lpstr>
      <vt:lpstr>Zabezpieczony - Dalekiego Wsch.</vt:lpstr>
      <vt:lpstr>Zaabezpieczony - Europy Wsch.</vt:lpstr>
      <vt:lpstr>Strategii Multiobligacyjnych</vt:lpstr>
      <vt:lpstr>Zabezpieczony - Rynku Polskiego</vt:lpstr>
      <vt:lpstr>Allianz Obligacji Plus</vt:lpstr>
      <vt:lpstr>Allianz Akcji Małych i ŚS</vt:lpstr>
      <vt:lpstr>Allianz Konserw.</vt:lpstr>
      <vt:lpstr>Allianz Polskich Obl.Skarb.</vt:lpstr>
      <vt:lpstr>Allianz Dyn.Multistrategia</vt:lpstr>
      <vt:lpstr>Allianz Def.Multistrategia</vt:lpstr>
      <vt:lpstr>Allianz Zbal.Multistrategia</vt:lpstr>
      <vt:lpstr>Franklin EDF</vt:lpstr>
      <vt:lpstr>Franklin GFS</vt:lpstr>
      <vt:lpstr>Franklin USO</vt:lpstr>
      <vt:lpstr>Investor Fun.Dyw. Wzr</vt:lpstr>
      <vt:lpstr>Investor TOP MISS</vt:lpstr>
      <vt:lpstr>Investor Zrównoważony</vt:lpstr>
      <vt:lpstr>Investor Quality</vt:lpstr>
      <vt:lpstr>Investor RWS</vt:lpstr>
      <vt:lpstr>Investor Doch</vt:lpstr>
      <vt:lpstr>Investor Gold</vt:lpstr>
      <vt:lpstr>Investor Indie i Chiny</vt:lpstr>
      <vt:lpstr>JPM EMO</vt:lpstr>
      <vt:lpstr>JPM GH</vt:lpstr>
      <vt:lpstr>Esaliens Akcji</vt:lpstr>
      <vt:lpstr>Esaliens Obligacji</vt:lpstr>
      <vt:lpstr>Esaliens Kons</vt:lpstr>
      <vt:lpstr>Esaliens Med.i NT</vt:lpstr>
      <vt:lpstr>Millenium Master I</vt:lpstr>
      <vt:lpstr>Millenium Master V</vt:lpstr>
      <vt:lpstr>Millenium Master VI</vt:lpstr>
      <vt:lpstr>Millenium Master VII</vt:lpstr>
      <vt:lpstr>GS Akcji</vt:lpstr>
      <vt:lpstr>GS Obligacji</vt:lpstr>
      <vt:lpstr>GS OI</vt:lpstr>
      <vt:lpstr>GS Eur.SD</vt:lpstr>
      <vt:lpstr>GS Glob. Długu Korp.</vt:lpstr>
      <vt:lpstr>GS Glob.SD</vt:lpstr>
      <vt:lpstr>GS J</vt:lpstr>
      <vt:lpstr>GS ORW</vt:lpstr>
      <vt:lpstr>Pekao ARW</vt:lpstr>
      <vt:lpstr>Pekao OW</vt:lpstr>
      <vt:lpstr>Pekao Spokojna Inw</vt:lpstr>
      <vt:lpstr>Pekao Surowców i Energii</vt:lpstr>
      <vt:lpstr>Pekao Kons.</vt:lpstr>
      <vt:lpstr>Pekao Kons.+</vt:lpstr>
      <vt:lpstr>Pekao DA2</vt:lpstr>
      <vt:lpstr>Pekao OP</vt:lpstr>
      <vt:lpstr>Pekao SG</vt:lpstr>
      <vt:lpstr>PKO Obligacji Dług.</vt:lpstr>
      <vt:lpstr>PZU AK</vt:lpstr>
      <vt:lpstr>PZU AMiŚS</vt:lpstr>
      <vt:lpstr>PZU M</vt:lpstr>
      <vt:lpstr>Schroder ISF EE</vt:lpstr>
      <vt:lpstr>Schroder ISF FME</vt:lpstr>
      <vt:lpstr>Schroder ISF GDG</vt:lpstr>
      <vt:lpstr>Schroder ISF GCHI</vt:lpstr>
      <vt:lpstr>Templeton GB</vt:lpstr>
      <vt:lpstr>Templeton GTR</vt:lpstr>
      <vt:lpstr>Generali AM</vt:lpstr>
      <vt:lpstr>Generali AMIŚS</vt:lpstr>
      <vt:lpstr>Generali ARW</vt:lpstr>
      <vt:lpstr>Generali KA</vt:lpstr>
      <vt:lpstr>Generali KO</vt:lpstr>
      <vt:lpstr>Generali OU</vt:lpstr>
      <vt:lpstr>Generali KZ</vt:lpstr>
      <vt:lpstr>Generali OA</vt:lpstr>
      <vt:lpstr>dodatkowedane</vt:lpstr>
      <vt:lpstr>'Aktywny - Surowce i Nowe Gosp.'!Obszar_wydruku</vt:lpstr>
      <vt:lpstr>'Allianz Def.Multistrategia'!Obszar_wydruku</vt:lpstr>
      <vt:lpstr>'Allianz Dyn.Multistrategia'!Obszar_wydruku</vt:lpstr>
      <vt:lpstr>'Allianz Konserw.'!Obszar_wydruku</vt:lpstr>
      <vt:lpstr>'Allianz Obligacji Plus'!Obszar_wydruku</vt:lpstr>
      <vt:lpstr>'Allianz Polskich Obl.Skarb.'!Obszar_wydruku</vt:lpstr>
      <vt:lpstr>'Allianz Zbal.Multistrategia'!Obszar_wydruku</vt:lpstr>
      <vt:lpstr>'Franklin EDF'!Obszar_wydruku</vt:lpstr>
      <vt:lpstr>'Franklin GFS'!Obszar_wydruku</vt:lpstr>
      <vt:lpstr>'Franklin USO'!Obszar_wydruku</vt:lpstr>
      <vt:lpstr>'Fundusz Akcji Glob.'!Obszar_wydruku</vt:lpstr>
      <vt:lpstr>'Fundusz Akcji Małych i ŚS'!Obszar_wydruku</vt:lpstr>
      <vt:lpstr>'Fundusz Akcji Plus'!Obszar_wydruku</vt:lpstr>
      <vt:lpstr>'Fundusz Aktywnej Alokacji'!Obszar_wydruku</vt:lpstr>
      <vt:lpstr>'Fundusz Aktywny'!Obszar_wydruku</vt:lpstr>
      <vt:lpstr>'Fundusz Azjatycki'!Obszar_wydruku</vt:lpstr>
      <vt:lpstr>'Fundusz Dynamiczny'!Obszar_wydruku</vt:lpstr>
      <vt:lpstr>'Fundusz Energetyczny'!Obszar_wydruku</vt:lpstr>
      <vt:lpstr>'Fundusz Gwarantowany'!Obszar_wydruku</vt:lpstr>
      <vt:lpstr>'Fundusz Konserwatywny'!Obszar_wydruku</vt:lpstr>
      <vt:lpstr>'Fundusz Międzynarodowy'!Obszar_wydruku</vt:lpstr>
      <vt:lpstr>'Fundusz Obligacji'!Obszar_wydruku</vt:lpstr>
      <vt:lpstr>'Fundusz Obligacji Glob.'!Obszar_wydruku</vt:lpstr>
      <vt:lpstr>'Fundusz Pieniężny'!Obszar_wydruku</vt:lpstr>
      <vt:lpstr>'Fundusz Polskich Obl. Skarb.'!Obszar_wydruku</vt:lpstr>
      <vt:lpstr>'Fundusz POSBis'!Obszar_wydruku</vt:lpstr>
      <vt:lpstr>'Fundusz Selektywny'!Obszar_wydruku</vt:lpstr>
      <vt:lpstr>'Fundusz Zachowawczy'!Obszar_wydruku</vt:lpstr>
      <vt:lpstr>'Fundusz Zrównoważony'!Obszar_wydruku</vt:lpstr>
      <vt:lpstr>'Generali KO'!Obszar_wydruku</vt:lpstr>
      <vt:lpstr>'GS Eur.SD'!Obszar_wydruku</vt:lpstr>
      <vt:lpstr>'GS Glob. Długu Korp.'!Obszar_wydruku</vt:lpstr>
      <vt:lpstr>'GS Glob.SD'!Obszar_wydruku</vt:lpstr>
      <vt:lpstr>'Investor Fun.Dyw. Wzr'!Obszar_wydruku</vt:lpstr>
      <vt:lpstr>'Investor Quality'!Obszar_wydruku</vt:lpstr>
      <vt:lpstr>'Pekao DA2'!Obszar_wydruku</vt:lpstr>
      <vt:lpstr>'Pekao Kons.'!Obszar_wydruku</vt:lpstr>
      <vt:lpstr>'Pekao Kons.+'!Obszar_wydruku</vt:lpstr>
      <vt:lpstr>'Pekao OP'!Obszar_wydruku</vt:lpstr>
      <vt:lpstr>'Pekao Spokojna Inw'!Obszar_wydruku</vt:lpstr>
      <vt:lpstr>'Portfel Aktywnej Alokacji'!Obszar_wydruku</vt:lpstr>
      <vt:lpstr>'Portfel ARR'!Obszar_wydruku</vt:lpstr>
      <vt:lpstr>'Portfel ARW'!Obszar_wydruku</vt:lpstr>
      <vt:lpstr>'Portfel Dynamiczny'!Obszar_wydruku</vt:lpstr>
      <vt:lpstr>'Portfel OZ'!Obszar_wydruku</vt:lpstr>
      <vt:lpstr>'Portfel Stabilnego Wzrostu'!Obszar_wydruku</vt:lpstr>
      <vt:lpstr>'PZU AMiŚS'!Obszar_wydruku</vt:lpstr>
      <vt:lpstr>'PZU M'!Obszar_wydruku</vt:lpstr>
      <vt:lpstr>'Schroder ISF FME'!Obszar_wydruku</vt:lpstr>
      <vt:lpstr>'Schroder ISF GCHI'!Obszar_wydruku</vt:lpstr>
      <vt:lpstr>'Schroder ISF GDG'!Obszar_wydruku</vt:lpstr>
      <vt:lpstr>'Templeton GTR'!Obszar_wydruku</vt:lpstr>
      <vt:lpstr>'Zaabezpieczony - Europy Wsch.'!Obszar_wydruku</vt:lpstr>
      <vt:lpstr>'Zabezpieczony - Dalekiego Wsch.'!Obszar_wydruku</vt:lpstr>
    </vt:vector>
  </TitlesOfParts>
  <Company>Allianz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pprzeborowski</dc:creator>
  <cp:lastModifiedBy>Gardian-Szymanska, Aneta (TUZ Allianz Polska SA)</cp:lastModifiedBy>
  <cp:lastPrinted>2015-02-02T16:54:01Z</cp:lastPrinted>
  <dcterms:created xsi:type="dcterms:W3CDTF">2012-07-31T14:09:53Z</dcterms:created>
  <dcterms:modified xsi:type="dcterms:W3CDTF">2025-02-14T09:50:16Z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cf2588e-f000-43f9-af86-11fa810e993f_Enabled">
    <vt:lpwstr>true</vt:lpwstr>
  </property>
  <property fmtid="{D5CDD505-2E9C-101B-9397-08002B2CF9AE}" pid="3" name="MSIP_Label_1cf2588e-f000-43f9-af86-11fa810e993f_SetDate">
    <vt:lpwstr>2023-07-28T14:06:18Z</vt:lpwstr>
  </property>
  <property fmtid="{D5CDD505-2E9C-101B-9397-08002B2CF9AE}" pid="4" name="MSIP_Label_1cf2588e-f000-43f9-af86-11fa810e993f_Method">
    <vt:lpwstr>Privileged</vt:lpwstr>
  </property>
  <property fmtid="{D5CDD505-2E9C-101B-9397-08002B2CF9AE}" pid="5" name="MSIP_Label_1cf2588e-f000-43f9-af86-11fa810e993f_Name">
    <vt:lpwstr>1cf2588e-f000-43f9-af86-11fa810e993f</vt:lpwstr>
  </property>
  <property fmtid="{D5CDD505-2E9C-101B-9397-08002B2CF9AE}" pid="6" name="MSIP_Label_1cf2588e-f000-43f9-af86-11fa810e993f_SiteId">
    <vt:lpwstr>6e06e42d-6925-47c6-b9e7-9581c7ca302a</vt:lpwstr>
  </property>
  <property fmtid="{D5CDD505-2E9C-101B-9397-08002B2CF9AE}" pid="7" name="MSIP_Label_1cf2588e-f000-43f9-af86-11fa810e993f_ActionId">
    <vt:lpwstr>39ff0d11-1374-4474-a733-be6a0d60e70a</vt:lpwstr>
  </property>
  <property fmtid="{D5CDD505-2E9C-101B-9397-08002B2CF9AE}" pid="8" name="MSIP_Label_1cf2588e-f000-43f9-af86-11fa810e993f_ContentBits">
    <vt:lpwstr>1</vt:lpwstr>
  </property>
</Properties>
</file>